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480" yWindow="120" windowWidth="10545" windowHeight="6285" tabRatio="603"/>
  </bookViews>
  <sheets>
    <sheet name="GEN Detailed Breakdown" sheetId="1" r:id="rId1"/>
    <sheet name="SUB Detailed Breakdown" sheetId="13" r:id="rId2"/>
    <sheet name="SUB-SUB Detailed Breakdown" sheetId="14" r:id="rId3"/>
    <sheet name="Proposal Summary" sheetId="2" state="hidden" r:id="rId4"/>
    <sheet name="Sheet3" sheetId="3" state="hidden" r:id="rId5"/>
    <sheet name="Sheet4" sheetId="4" state="hidden" r:id="rId6"/>
    <sheet name="Sheet5" sheetId="5" state="hidden" r:id="rId7"/>
    <sheet name="Sheet6" sheetId="6" state="hidden" r:id="rId8"/>
    <sheet name="Sheet7" sheetId="7" state="hidden" r:id="rId9"/>
    <sheet name="Sheet8" sheetId="8" state="hidden" r:id="rId10"/>
    <sheet name="Sheet9" sheetId="9" state="hidden" r:id="rId11"/>
    <sheet name="Sheet10" sheetId="10" state="hidden" r:id="rId12"/>
    <sheet name="Sheet11" sheetId="11" state="hidden" r:id="rId13"/>
    <sheet name="Sheet12" sheetId="12" state="hidden" r:id="rId14"/>
  </sheets>
  <calcPr calcId="125725"/>
</workbook>
</file>

<file path=xl/calcChain.xml><?xml version="1.0" encoding="utf-8"?>
<calcChain xmlns="http://schemas.openxmlformats.org/spreadsheetml/2006/main">
  <c r="K12" i="1"/>
  <c r="K10"/>
  <c r="K8"/>
  <c r="F12"/>
  <c r="J10"/>
  <c r="F8"/>
  <c r="H9" i="13"/>
  <c r="K9" s="1"/>
  <c r="F7"/>
  <c r="K7" s="1"/>
  <c r="J8" i="14"/>
  <c r="H10"/>
  <c r="F10"/>
  <c r="K10" s="1"/>
  <c r="J34"/>
  <c r="G34"/>
  <c r="J33"/>
  <c r="G33"/>
  <c r="J27"/>
  <c r="J28" s="1"/>
  <c r="H27"/>
  <c r="H28" s="1"/>
  <c r="F27"/>
  <c r="G34" i="13"/>
  <c r="J34" s="1"/>
  <c r="G33"/>
  <c r="J33" s="1"/>
  <c r="J27"/>
  <c r="J28" s="1"/>
  <c r="H27"/>
  <c r="H28" s="1"/>
  <c r="F27"/>
  <c r="G34" i="1"/>
  <c r="G33"/>
  <c r="J33" s="1"/>
  <c r="J34"/>
  <c r="J27"/>
  <c r="J28" s="1"/>
  <c r="H27"/>
  <c r="H28" s="1"/>
  <c r="F27"/>
  <c r="K27" i="14" l="1"/>
  <c r="G32" s="1"/>
  <c r="F28"/>
  <c r="K28" s="1"/>
  <c r="K27" i="13"/>
  <c r="G32" s="1"/>
  <c r="F28"/>
  <c r="K28" s="1"/>
  <c r="K27" i="1"/>
  <c r="F28"/>
  <c r="K28" s="1"/>
  <c r="J32" i="14" l="1"/>
  <c r="K35" s="1"/>
  <c r="K29"/>
  <c r="J32" i="13"/>
  <c r="K35" s="1"/>
  <c r="K29"/>
  <c r="K36" s="1"/>
  <c r="K29" i="1"/>
  <c r="G32"/>
  <c r="J32" s="1"/>
  <c r="K35" s="1"/>
  <c r="K36" i="14" l="1"/>
  <c r="K36" i="1"/>
  <c r="K37" s="1"/>
  <c r="K38" s="1"/>
</calcChain>
</file>

<file path=xl/sharedStrings.xml><?xml version="1.0" encoding="utf-8"?>
<sst xmlns="http://schemas.openxmlformats.org/spreadsheetml/2006/main" count="234" uniqueCount="113">
  <si>
    <t>Estimate No.</t>
  </si>
  <si>
    <t>Prepared By:</t>
  </si>
  <si>
    <t>UNIT</t>
  </si>
  <si>
    <t>SUBTOTAL</t>
  </si>
  <si>
    <t>LABOR</t>
  </si>
  <si>
    <t>MATERIAL</t>
  </si>
  <si>
    <t>$</t>
  </si>
  <si>
    <t>Change Order Proposal Summary</t>
  </si>
  <si>
    <t>Date</t>
  </si>
  <si>
    <t>Description of Change</t>
  </si>
  <si>
    <t>Subcontractor's Work</t>
  </si>
  <si>
    <t>Prime Contractor's Work</t>
  </si>
  <si>
    <t>Revision</t>
  </si>
  <si>
    <t xml:space="preserve">  Direct Cost</t>
  </si>
  <si>
    <t xml:space="preserve">  Subtotal</t>
  </si>
  <si>
    <t xml:space="preserve">  Bond &amp; Insurance</t>
  </si>
  <si>
    <t>Change Order Total</t>
  </si>
  <si>
    <t>Attach:  Detailed Estimates</t>
  </si>
  <si>
    <t xml:space="preserve">             Time Extension justification, if applicable</t>
  </si>
  <si>
    <t>QTY</t>
  </si>
  <si>
    <t>Unit Cost</t>
  </si>
  <si>
    <t>Total</t>
  </si>
  <si>
    <t>Signed By:</t>
  </si>
  <si>
    <t>Prime Contractor:</t>
  </si>
  <si>
    <t xml:space="preserve">%  </t>
  </si>
  <si>
    <t>State's Contract No.</t>
  </si>
  <si>
    <t xml:space="preserve">  Overhead &amp; Profit on direct costs (Line 1)</t>
  </si>
  <si>
    <t xml:space="preserve">  Sub-subcontractor</t>
  </si>
  <si>
    <t xml:space="preserve">  Subcontractor</t>
  </si>
  <si>
    <t xml:space="preserve">  Overhead &amp; Profit on direct costs (Line 4)</t>
  </si>
  <si>
    <t xml:space="preserve">  Sub's Overhead &amp; Profit on Tier Sub (Line 3)</t>
  </si>
  <si>
    <t xml:space="preserve">  Contract Unit Price Work</t>
  </si>
  <si>
    <t xml:space="preserve">  Overhead &amp; Profit on Line 8</t>
  </si>
  <si>
    <t xml:space="preserve">  Prime's Overhead &amp; Profit on Sub (Line 7)</t>
  </si>
  <si>
    <t xml:space="preserve">  Prime's Overhead &amp; Profit on Tier Sub (Line 3)</t>
  </si>
  <si>
    <t xml:space="preserve">        Second Tier Sub Work</t>
  </si>
  <si>
    <t>WORK ITEM</t>
  </si>
  <si>
    <t xml:space="preserve">  Subtotal (Lines 8-12)</t>
  </si>
  <si>
    <t xml:space="preserve">  TOTAL (Lines 3, 7, &amp; 13)</t>
  </si>
  <si>
    <t>Contract Title/Location</t>
  </si>
  <si>
    <t xml:space="preserve">  Direct Cost Subtotal</t>
  </si>
  <si>
    <t>Contractor's Signature</t>
  </si>
  <si>
    <t xml:space="preserve">Work Days </t>
  </si>
  <si>
    <t xml:space="preserve">Time Extension       </t>
  </si>
  <si>
    <t>REVISIONS</t>
  </si>
  <si>
    <t>State's Project No.</t>
  </si>
  <si>
    <t>Proposal No.</t>
  </si>
  <si>
    <t>Sheet</t>
  </si>
  <si>
    <t>Total Direct Costs</t>
  </si>
  <si>
    <t>Overhead &amp; Profit</t>
  </si>
  <si>
    <t>SUBCONTRACTOR</t>
  </si>
  <si>
    <t>Name:</t>
  </si>
  <si>
    <t>SUBCONTRACT COSTS</t>
  </si>
  <si>
    <t xml:space="preserve">GRAND  TOTAL  </t>
  </si>
  <si>
    <t xml:space="preserve">Subs' Total  </t>
  </si>
  <si>
    <t xml:space="preserve">               Time Extension Justification, if applicable) </t>
  </si>
  <si>
    <t>Contract Change Detailed Breakdown</t>
  </si>
  <si>
    <t>(Attach:  Separate Contract Change  Detailed Breakdown for each Subcontractor</t>
  </si>
  <si>
    <t xml:space="preserve">Total </t>
  </si>
  <si>
    <t>Bond%</t>
  </si>
  <si>
    <t>EQUIPMENT / OTHER</t>
  </si>
  <si>
    <t xml:space="preserve">Subcontractor's Total  </t>
  </si>
  <si>
    <t>SUB-SUBCONTRACT COSTS</t>
  </si>
  <si>
    <t>SUB-SUBCONTRACTOR</t>
  </si>
  <si>
    <t xml:space="preserve">(Attach separate Contract Change Detailed Breakdown for each Sub-Subcontractor) </t>
  </si>
  <si>
    <t>*OH&amp;P%</t>
  </si>
  <si>
    <t>*Sub OH&amp;P%</t>
  </si>
  <si>
    <t>*Sub-Sub OH&amp;P</t>
  </si>
  <si>
    <t>*Sub OH&amp;P</t>
  </si>
  <si>
    <t>Sub-Sub Total Direct Costs</t>
  </si>
  <si>
    <t>Sub Total Direct Costs</t>
  </si>
  <si>
    <t>*GC% OH&amp;P</t>
  </si>
  <si>
    <t>*GC OH&amp;P</t>
  </si>
  <si>
    <t>Core 3 - 4" holes</t>
  </si>
  <si>
    <t>each</t>
  </si>
  <si>
    <t>2" conduit</t>
  </si>
  <si>
    <t>lf</t>
  </si>
  <si>
    <t>Rep of GC</t>
  </si>
  <si>
    <t>Dig access hole</t>
  </si>
  <si>
    <t>hour</t>
  </si>
  <si>
    <t>Day rental of backhoe</t>
  </si>
  <si>
    <t>lump</t>
  </si>
  <si>
    <t>Backfill hole and remove debris</t>
  </si>
  <si>
    <t>Patch surface and other holes in same area</t>
  </si>
  <si>
    <t>hours</t>
  </si>
  <si>
    <t>Description of Change:</t>
  </si>
  <si>
    <t>*See General Conditions, Article 4.1.D for allowed Overhead and Profit percentages.</t>
  </si>
  <si>
    <t>General Contractor Name:</t>
  </si>
  <si>
    <t xml:space="preserve">Contractor's Total  </t>
  </si>
  <si>
    <t>Time Extension:</t>
  </si>
  <si>
    <t>Rep's Name of GC</t>
  </si>
  <si>
    <t>Work Days</t>
  </si>
  <si>
    <t>Provide (3) 2" conduit for future use.</t>
  </si>
  <si>
    <r>
      <rPr>
        <b/>
        <u/>
        <sz val="14"/>
        <rFont val="Arial"/>
        <family val="2"/>
      </rPr>
      <t xml:space="preserve"> 1 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>of</t>
    </r>
    <r>
      <rPr>
        <b/>
        <sz val="14"/>
        <rFont val="Arial"/>
        <family val="2"/>
      </rPr>
      <t xml:space="preserve"> </t>
    </r>
    <r>
      <rPr>
        <b/>
        <u/>
        <sz val="14"/>
        <rFont val="Arial"/>
        <family val="2"/>
      </rPr>
      <t xml:space="preserve"> 3 </t>
    </r>
  </si>
  <si>
    <t>X0000-00</t>
  </si>
  <si>
    <t>Subcontractor Name:</t>
  </si>
  <si>
    <t>Union Electric</t>
  </si>
  <si>
    <t>(3) 2" conduit for future use for phone</t>
  </si>
  <si>
    <t>Add (3) new conduits.</t>
  </si>
  <si>
    <t>Rep's Name of SUB</t>
  </si>
  <si>
    <t>Rep of SUB</t>
  </si>
  <si>
    <t xml:space="preserve">Sub-Sub's Total  </t>
  </si>
  <si>
    <t xml:space="preserve">GRAND TOTAL </t>
  </si>
  <si>
    <r>
      <rPr>
        <b/>
        <u/>
        <sz val="14"/>
        <rFont val="Arial"/>
        <family val="2"/>
      </rPr>
      <t xml:space="preserve"> 2 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>of</t>
    </r>
    <r>
      <rPr>
        <b/>
        <sz val="14"/>
        <rFont val="Arial"/>
        <family val="2"/>
      </rPr>
      <t xml:space="preserve"> </t>
    </r>
    <r>
      <rPr>
        <b/>
        <u/>
        <sz val="14"/>
        <rFont val="Arial"/>
        <family val="2"/>
      </rPr>
      <t xml:space="preserve"> 3 </t>
    </r>
  </si>
  <si>
    <t>Coring Contractor</t>
  </si>
  <si>
    <t>To core holes for piping and to patch for SAMPLE PROJECT.</t>
  </si>
  <si>
    <t>Rep's Name of Sub-SUB</t>
  </si>
  <si>
    <t>Rep of Sub-SUB</t>
  </si>
  <si>
    <r>
      <rPr>
        <b/>
        <u/>
        <sz val="14"/>
        <rFont val="Arial"/>
        <family val="2"/>
      </rPr>
      <t xml:space="preserve"> 3 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>of</t>
    </r>
    <r>
      <rPr>
        <b/>
        <sz val="14"/>
        <rFont val="Arial"/>
        <family val="2"/>
      </rPr>
      <t xml:space="preserve"> </t>
    </r>
    <r>
      <rPr>
        <b/>
        <u/>
        <sz val="14"/>
        <rFont val="Arial"/>
        <family val="2"/>
      </rPr>
      <t xml:space="preserve"> 3 </t>
    </r>
  </si>
  <si>
    <t>Name: Sub-SUB Coring Contractor</t>
  </si>
  <si>
    <t>Name: SUB Union Electric</t>
  </si>
  <si>
    <t>ABC General Contractor</t>
  </si>
  <si>
    <t>mm/dd/yy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</si>
</sst>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0.0%"/>
    <numFmt numFmtId="166" formatCode="mm/dd/yy"/>
  </numFmts>
  <fonts count="13">
    <font>
      <sz val="11"/>
      <name val="Arial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3" fillId="0" borderId="7" xfId="0" applyFont="1" applyBorder="1"/>
    <xf numFmtId="0" fontId="3" fillId="0" borderId="9" xfId="0" applyFont="1" applyBorder="1"/>
    <xf numFmtId="0" fontId="0" fillId="0" borderId="0" xfId="0" applyBorder="1"/>
    <xf numFmtId="0" fontId="0" fillId="0" borderId="12" xfId="0" applyBorder="1"/>
    <xf numFmtId="0" fontId="0" fillId="0" borderId="15" xfId="0" applyBorder="1"/>
    <xf numFmtId="0" fontId="4" fillId="0" borderId="1" xfId="0" applyFont="1" applyBorder="1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/>
    <xf numFmtId="0" fontId="0" fillId="0" borderId="18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19" xfId="0" applyBorder="1" applyAlignment="1">
      <alignment horizontal="right"/>
    </xf>
    <xf numFmtId="0" fontId="0" fillId="0" borderId="1" xfId="0" applyBorder="1" applyAlignment="1"/>
    <xf numFmtId="0" fontId="0" fillId="0" borderId="20" xfId="0" applyBorder="1" applyAlignment="1"/>
    <xf numFmtId="0" fontId="0" fillId="0" borderId="8" xfId="0" applyBorder="1" applyAlignment="1"/>
    <xf numFmtId="0" fontId="5" fillId="0" borderId="1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NumberFormat="1" applyBorder="1" applyAlignment="1">
      <alignment horizontal="right"/>
    </xf>
    <xf numFmtId="0" fontId="0" fillId="0" borderId="4" xfId="0" applyBorder="1" applyAlignment="1"/>
    <xf numFmtId="0" fontId="0" fillId="0" borderId="12" xfId="0" applyBorder="1" applyAlignment="1"/>
    <xf numFmtId="0" fontId="0" fillId="0" borderId="5" xfId="0" applyBorder="1" applyAlignment="1"/>
    <xf numFmtId="0" fontId="0" fillId="2" borderId="17" xfId="0" applyFill="1" applyBorder="1" applyAlignment="1"/>
    <xf numFmtId="0" fontId="0" fillId="2" borderId="3" xfId="0" applyFill="1" applyBorder="1" applyAlignment="1"/>
    <xf numFmtId="0" fontId="0" fillId="2" borderId="20" xfId="0" applyFill="1" applyBorder="1" applyAlignment="1"/>
    <xf numFmtId="0" fontId="0" fillId="2" borderId="12" xfId="0" applyFill="1" applyBorder="1" applyAlignment="1"/>
    <xf numFmtId="0" fontId="0" fillId="2" borderId="19" xfId="0" applyFill="1" applyBorder="1" applyAlignment="1"/>
    <xf numFmtId="0" fontId="0" fillId="2" borderId="21" xfId="0" applyFill="1" applyBorder="1" applyAlignment="1"/>
    <xf numFmtId="0" fontId="0" fillId="2" borderId="4" xfId="0" applyFill="1" applyBorder="1" applyAlignment="1"/>
    <xf numFmtId="0" fontId="0" fillId="2" borderId="19" xfId="0" applyFill="1" applyBorder="1" applyAlignment="1">
      <alignment horizontal="right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2" xfId="0" applyBorder="1" applyAlignment="1">
      <alignment vertical="center"/>
    </xf>
    <xf numFmtId="0" fontId="0" fillId="2" borderId="16" xfId="0" applyFill="1" applyBorder="1" applyAlignment="1"/>
    <xf numFmtId="2" fontId="0" fillId="0" borderId="20" xfId="0" applyNumberFormat="1" applyBorder="1" applyAlignment="1"/>
    <xf numFmtId="2" fontId="0" fillId="0" borderId="19" xfId="0" applyNumberFormat="1" applyBorder="1" applyAlignment="1"/>
    <xf numFmtId="2" fontId="0" fillId="0" borderId="4" xfId="0" applyNumberFormat="1" applyBorder="1" applyAlignment="1"/>
    <xf numFmtId="2" fontId="0" fillId="0" borderId="3" xfId="0" applyNumberFormat="1" applyBorder="1" applyAlignment="1"/>
    <xf numFmtId="2" fontId="0" fillId="0" borderId="12" xfId="0" applyNumberFormat="1" applyBorder="1" applyAlignment="1"/>
    <xf numFmtId="2" fontId="0" fillId="0" borderId="19" xfId="0" applyNumberFormat="1" applyFill="1" applyBorder="1" applyAlignment="1"/>
    <xf numFmtId="2" fontId="0" fillId="0" borderId="23" xfId="0" applyNumberFormat="1" applyBorder="1" applyAlignment="1"/>
    <xf numFmtId="2" fontId="0" fillId="0" borderId="24" xfId="0" applyNumberFormat="1" applyBorder="1" applyAlignment="1"/>
    <xf numFmtId="2" fontId="1" fillId="0" borderId="25" xfId="0" applyNumberFormat="1" applyFont="1" applyBorder="1" applyAlignment="1">
      <alignment vertical="center"/>
    </xf>
    <xf numFmtId="2" fontId="0" fillId="0" borderId="17" xfId="0" applyNumberFormat="1" applyBorder="1" applyAlignment="1"/>
    <xf numFmtId="2" fontId="0" fillId="0" borderId="18" xfId="0" applyNumberFormat="1" applyBorder="1" applyAlignment="1"/>
    <xf numFmtId="2" fontId="0" fillId="0" borderId="20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26" xfId="0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2" borderId="3" xfId="0" applyFill="1" applyBorder="1"/>
    <xf numFmtId="0" fontId="0" fillId="2" borderId="12" xfId="0" applyFill="1" applyBorder="1"/>
    <xf numFmtId="0" fontId="0" fillId="0" borderId="8" xfId="0" applyBorder="1"/>
    <xf numFmtId="0" fontId="0" fillId="0" borderId="20" xfId="0" applyBorder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0" fillId="2" borderId="19" xfId="0" applyFill="1" applyBorder="1"/>
    <xf numFmtId="0" fontId="0" fillId="0" borderId="16" xfId="0" applyBorder="1"/>
    <xf numFmtId="0" fontId="0" fillId="0" borderId="0" xfId="0" applyFill="1"/>
    <xf numFmtId="0" fontId="0" fillId="2" borderId="18" xfId="0" applyFill="1" applyBorder="1"/>
    <xf numFmtId="0" fontId="1" fillId="0" borderId="8" xfId="0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right" vertical="center"/>
    </xf>
    <xf numFmtId="2" fontId="1" fillId="0" borderId="15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6" fillId="0" borderId="1" xfId="0" applyFont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8" fontId="0" fillId="0" borderId="2" xfId="0" applyNumberFormat="1" applyBorder="1"/>
    <xf numFmtId="8" fontId="0" fillId="0" borderId="12" xfId="0" applyNumberFormat="1" applyBorder="1"/>
    <xf numFmtId="8" fontId="0" fillId="0" borderId="3" xfId="0" applyNumberFormat="1" applyBorder="1"/>
    <xf numFmtId="0" fontId="6" fillId="0" borderId="12" xfId="0" applyFont="1" applyBorder="1" applyAlignment="1">
      <alignment horizontal="center"/>
    </xf>
    <xf numFmtId="8" fontId="6" fillId="0" borderId="2" xfId="0" applyNumberFormat="1" applyFont="1" applyFill="1" applyBorder="1"/>
    <xf numFmtId="0" fontId="6" fillId="0" borderId="0" xfId="0" applyFont="1" applyAlignment="1">
      <alignment horizontal="right"/>
    </xf>
    <xf numFmtId="8" fontId="6" fillId="0" borderId="29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6" fillId="0" borderId="2" xfId="0" applyFont="1" applyBorder="1"/>
    <xf numFmtId="0" fontId="6" fillId="0" borderId="12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2" borderId="2" xfId="0" applyFill="1" applyBorder="1"/>
    <xf numFmtId="8" fontId="0" fillId="0" borderId="2" xfId="0" applyNumberFormat="1" applyFill="1" applyBorder="1"/>
    <xf numFmtId="0" fontId="6" fillId="0" borderId="0" xfId="0" applyFont="1" applyAlignment="1">
      <alignment horizontal="left" vertical="top"/>
    </xf>
    <xf numFmtId="8" fontId="2" fillId="0" borderId="2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8" fontId="6" fillId="0" borderId="12" xfId="0" applyNumberFormat="1" applyFont="1" applyBorder="1"/>
    <xf numFmtId="0" fontId="6" fillId="0" borderId="3" xfId="0" applyFont="1" applyBorder="1"/>
    <xf numFmtId="0" fontId="6" fillId="0" borderId="12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4" fillId="0" borderId="0" xfId="0" applyFont="1" applyAlignment="1"/>
    <xf numFmtId="0" fontId="0" fillId="2" borderId="3" xfId="0" applyFill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6" fillId="0" borderId="12" xfId="0" applyFont="1" applyBorder="1" applyAlignment="1">
      <alignment horizontal="left" indent="1"/>
    </xf>
    <xf numFmtId="0" fontId="0" fillId="2" borderId="3" xfId="0" applyFill="1" applyBorder="1" applyAlignment="1">
      <alignment horizontal="left" indent="1"/>
    </xf>
    <xf numFmtId="0" fontId="1" fillId="0" borderId="8" xfId="0" applyFont="1" applyBorder="1" applyAlignment="1">
      <alignment horizontal="left" indent="1"/>
    </xf>
    <xf numFmtId="8" fontId="2" fillId="0" borderId="25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/>
    </xf>
    <xf numFmtId="8" fontId="6" fillId="0" borderId="5" xfId="0" applyNumberFormat="1" applyFont="1" applyBorder="1" applyAlignment="1">
      <alignment horizontal="right" vertical="center"/>
    </xf>
    <xf numFmtId="8" fontId="6" fillId="0" borderId="24" xfId="0" applyNumberFormat="1" applyFont="1" applyBorder="1" applyAlignment="1">
      <alignment horizontal="right" vertical="center"/>
    </xf>
    <xf numFmtId="0" fontId="6" fillId="0" borderId="11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0" xfId="0" applyFont="1"/>
    <xf numFmtId="0" fontId="1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9" fillId="0" borderId="0" xfId="0" applyFont="1"/>
    <xf numFmtId="0" fontId="8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right" indent="1"/>
    </xf>
    <xf numFmtId="0" fontId="1" fillId="0" borderId="8" xfId="0" applyFont="1" applyFill="1" applyBorder="1" applyAlignment="1">
      <alignment horizontal="right" indent="1"/>
    </xf>
    <xf numFmtId="0" fontId="6" fillId="0" borderId="3" xfId="0" applyFont="1" applyBorder="1" applyAlignment="1">
      <alignment horizontal="left" indent="1"/>
    </xf>
    <xf numFmtId="0" fontId="4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/>
    <xf numFmtId="0" fontId="9" fillId="0" borderId="20" xfId="0" applyFont="1" applyBorder="1" applyAlignment="1">
      <alignment horizontal="center" vertical="center"/>
    </xf>
    <xf numFmtId="2" fontId="9" fillId="0" borderId="20" xfId="0" applyNumberFormat="1" applyFont="1" applyBorder="1"/>
    <xf numFmtId="0" fontId="6" fillId="0" borderId="3" xfId="0" applyFont="1" applyBorder="1" applyAlignment="1">
      <alignment horizontal="right" indent="1"/>
    </xf>
    <xf numFmtId="8" fontId="6" fillId="0" borderId="3" xfId="0" applyNumberFormat="1" applyFont="1" applyBorder="1"/>
    <xf numFmtId="2" fontId="6" fillId="0" borderId="20" xfId="0" applyNumberFormat="1" applyFont="1" applyBorder="1"/>
    <xf numFmtId="0" fontId="6" fillId="0" borderId="12" xfId="0" applyFont="1" applyBorder="1" applyAlignment="1">
      <alignment horizontal="right" indent="1"/>
    </xf>
    <xf numFmtId="8" fontId="6" fillId="0" borderId="2" xfId="0" applyNumberFormat="1" applyFont="1" applyBorder="1"/>
    <xf numFmtId="8" fontId="6" fillId="0" borderId="21" xfId="0" applyNumberFormat="1" applyFont="1" applyBorder="1"/>
    <xf numFmtId="0" fontId="6" fillId="0" borderId="20" xfId="0" applyFont="1" applyBorder="1"/>
    <xf numFmtId="0" fontId="6" fillId="0" borderId="15" xfId="0" applyFont="1" applyBorder="1"/>
    <xf numFmtId="164" fontId="6" fillId="0" borderId="2" xfId="0" applyNumberFormat="1" applyFont="1" applyBorder="1" applyAlignment="1">
      <alignment horizontal="right" indent="1"/>
    </xf>
    <xf numFmtId="0" fontId="6" fillId="3" borderId="2" xfId="0" applyFont="1" applyFill="1" applyBorder="1" applyAlignment="1">
      <alignment horizontal="center"/>
    </xf>
    <xf numFmtId="0" fontId="6" fillId="2" borderId="19" xfId="0" applyFont="1" applyFill="1" applyBorder="1"/>
    <xf numFmtId="0" fontId="6" fillId="0" borderId="8" xfId="0" applyFont="1" applyBorder="1"/>
    <xf numFmtId="0" fontId="6" fillId="3" borderId="1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2" borderId="18" xfId="0" applyFont="1" applyFill="1" applyBorder="1"/>
    <xf numFmtId="0" fontId="6" fillId="0" borderId="16" xfId="0" applyFont="1" applyBorder="1"/>
    <xf numFmtId="0" fontId="6" fillId="0" borderId="0" xfId="0" applyFont="1" applyFill="1" applyBorder="1" applyAlignment="1">
      <alignment horizontal="center"/>
    </xf>
    <xf numFmtId="8" fontId="6" fillId="0" borderId="20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8" fontId="6" fillId="0" borderId="28" xfId="0" applyNumberFormat="1" applyFont="1" applyBorder="1"/>
    <xf numFmtId="0" fontId="6" fillId="0" borderId="7" xfId="0" applyFont="1" applyBorder="1" applyAlignment="1">
      <alignment horizontal="left"/>
    </xf>
    <xf numFmtId="0" fontId="6" fillId="2" borderId="3" xfId="0" applyFont="1" applyFill="1" applyBorder="1" applyAlignment="1">
      <alignment horizontal="right" indent="1"/>
    </xf>
    <xf numFmtId="0" fontId="6" fillId="2" borderId="3" xfId="0" applyFont="1" applyFill="1" applyBorder="1" applyAlignment="1">
      <alignment horizontal="left" indent="1"/>
    </xf>
    <xf numFmtId="0" fontId="6" fillId="2" borderId="3" xfId="0" applyFont="1" applyFill="1" applyBorder="1"/>
    <xf numFmtId="8" fontId="6" fillId="0" borderId="24" xfId="0" applyNumberFormat="1" applyFont="1" applyBorder="1"/>
    <xf numFmtId="164" fontId="6" fillId="0" borderId="12" xfId="0" applyNumberFormat="1" applyFont="1" applyBorder="1" applyAlignment="1">
      <alignment horizontal="right" indent="1"/>
    </xf>
    <xf numFmtId="0" fontId="6" fillId="2" borderId="12" xfId="0" applyFont="1" applyFill="1" applyBorder="1"/>
    <xf numFmtId="8" fontId="6" fillId="0" borderId="24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top"/>
    </xf>
    <xf numFmtId="8" fontId="6" fillId="0" borderId="3" xfId="0" applyNumberFormat="1" applyFont="1" applyBorder="1" applyAlignment="1">
      <alignment horizontal="left" indent="1"/>
    </xf>
    <xf numFmtId="8" fontId="6" fillId="0" borderId="12" xfId="0" applyNumberFormat="1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2" borderId="2" xfId="0" applyFont="1" applyFill="1" applyBorder="1"/>
    <xf numFmtId="0" fontId="10" fillId="0" borderId="1" xfId="0" applyFont="1" applyBorder="1" applyAlignment="1"/>
    <xf numFmtId="0" fontId="12" fillId="0" borderId="1" xfId="0" applyFont="1" applyBorder="1" applyAlignment="1">
      <alignment horizontal="right"/>
    </xf>
    <xf numFmtId="0" fontId="8" fillId="0" borderId="1" xfId="0" applyFont="1" applyBorder="1" applyAlignment="1"/>
    <xf numFmtId="0" fontId="6" fillId="0" borderId="5" xfId="0" applyFont="1" applyBorder="1" applyAlignment="1">
      <alignment vertical="center"/>
    </xf>
    <xf numFmtId="0" fontId="1" fillId="0" borderId="30" xfId="0" applyFont="1" applyBorder="1"/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8" fontId="6" fillId="0" borderId="12" xfId="0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39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right"/>
    </xf>
    <xf numFmtId="8" fontId="0" fillId="0" borderId="12" xfId="0" applyNumberFormat="1" applyFill="1" applyBorder="1" applyAlignment="1">
      <alignment horizontal="left"/>
    </xf>
    <xf numFmtId="8" fontId="0" fillId="0" borderId="7" xfId="0" applyNumberForma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8" fontId="6" fillId="0" borderId="12" xfId="0" applyNumberFormat="1" applyFont="1" applyFill="1" applyBorder="1" applyAlignment="1">
      <alignment horizontal="left"/>
    </xf>
    <xf numFmtId="8" fontId="6" fillId="0" borderId="7" xfId="0" applyNumberFormat="1" applyFont="1" applyFill="1" applyBorder="1" applyAlignment="1">
      <alignment horizontal="left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tabSelected="1" zoomScale="70" zoomScaleNormal="70" workbookViewId="0">
      <pane ySplit="6" topLeftCell="A7" activePane="bottomLeft" state="frozen"/>
      <selection pane="bottomLeft" activeCell="A7" sqref="A7:B7"/>
    </sheetView>
  </sheetViews>
  <sheetFormatPr defaultRowHeight="14.25"/>
  <cols>
    <col min="1" max="2" width="20.625" customWidth="1"/>
    <col min="3" max="3" width="8.625" customWidth="1"/>
    <col min="4" max="4" width="7.625" customWidth="1"/>
    <col min="5" max="5" width="12.625" customWidth="1"/>
    <col min="6" max="6" width="15.625" customWidth="1"/>
    <col min="7" max="7" width="12.625" customWidth="1"/>
    <col min="8" max="8" width="15.625" customWidth="1"/>
    <col min="9" max="9" width="12.625" customWidth="1"/>
    <col min="10" max="12" width="15.625" customWidth="1"/>
  </cols>
  <sheetData>
    <row r="1" spans="1:12" s="12" customFormat="1" ht="30" customHeight="1">
      <c r="A1" s="210" t="s">
        <v>56</v>
      </c>
      <c r="B1" s="210"/>
      <c r="C1" s="210"/>
      <c r="E1" s="206" t="s">
        <v>87</v>
      </c>
      <c r="F1" s="206"/>
      <c r="G1" s="207" t="s">
        <v>111</v>
      </c>
      <c r="H1" s="207"/>
      <c r="I1" s="207"/>
      <c r="J1" s="207"/>
      <c r="K1" s="207"/>
      <c r="L1" s="207"/>
    </row>
    <row r="2" spans="1:12" s="5" customFormat="1" ht="24.95" customHeight="1">
      <c r="A2" s="112" t="s">
        <v>45</v>
      </c>
      <c r="B2" s="115" t="s">
        <v>94</v>
      </c>
      <c r="C2" s="217" t="s">
        <v>85</v>
      </c>
      <c r="D2" s="218"/>
      <c r="E2" s="218"/>
      <c r="F2" s="218"/>
      <c r="G2" s="218"/>
      <c r="H2" s="218"/>
      <c r="I2" s="219"/>
      <c r="J2" s="113" t="s">
        <v>47</v>
      </c>
      <c r="K2" s="137" t="s">
        <v>93</v>
      </c>
      <c r="L2" s="116"/>
    </row>
    <row r="3" spans="1:12" s="5" customFormat="1" ht="24.95" customHeight="1">
      <c r="A3" s="113" t="s">
        <v>46</v>
      </c>
      <c r="B3" s="117">
        <v>1</v>
      </c>
      <c r="C3" s="211" t="s">
        <v>92</v>
      </c>
      <c r="D3" s="212"/>
      <c r="E3" s="212"/>
      <c r="F3" s="212"/>
      <c r="G3" s="212"/>
      <c r="H3" s="212"/>
      <c r="I3" s="213"/>
      <c r="J3" s="113" t="s">
        <v>1</v>
      </c>
      <c r="K3" s="202" t="s">
        <v>90</v>
      </c>
      <c r="L3" s="203"/>
    </row>
    <row r="4" spans="1:12" s="5" customFormat="1" ht="24.95" customHeight="1" thickBot="1">
      <c r="A4" s="114" t="s">
        <v>8</v>
      </c>
      <c r="B4" s="245" t="s">
        <v>112</v>
      </c>
      <c r="C4" s="214"/>
      <c r="D4" s="215"/>
      <c r="E4" s="215"/>
      <c r="F4" s="215"/>
      <c r="G4" s="215"/>
      <c r="H4" s="215"/>
      <c r="I4" s="216"/>
      <c r="J4" s="114" t="s">
        <v>22</v>
      </c>
      <c r="K4" s="204" t="s">
        <v>77</v>
      </c>
      <c r="L4" s="205"/>
    </row>
    <row r="5" spans="1:12" s="132" customFormat="1" ht="20.100000000000001" customHeight="1">
      <c r="A5" s="129"/>
      <c r="B5" s="130"/>
      <c r="C5" s="129"/>
      <c r="D5" s="129"/>
      <c r="E5" s="198" t="s">
        <v>4</v>
      </c>
      <c r="F5" s="199"/>
      <c r="G5" s="198" t="s">
        <v>5</v>
      </c>
      <c r="H5" s="199"/>
      <c r="I5" s="198" t="s">
        <v>60</v>
      </c>
      <c r="J5" s="199"/>
      <c r="K5" s="131"/>
      <c r="L5" s="131"/>
    </row>
    <row r="6" spans="1:12" s="132" customFormat="1" ht="20.100000000000001" customHeight="1" thickBot="1">
      <c r="A6" s="196" t="s">
        <v>36</v>
      </c>
      <c r="B6" s="197"/>
      <c r="C6" s="133" t="s">
        <v>19</v>
      </c>
      <c r="D6" s="133" t="s">
        <v>2</v>
      </c>
      <c r="E6" s="134" t="s">
        <v>20</v>
      </c>
      <c r="F6" s="135" t="s">
        <v>21</v>
      </c>
      <c r="G6" s="134" t="s">
        <v>20</v>
      </c>
      <c r="H6" s="135" t="s">
        <v>21</v>
      </c>
      <c r="I6" s="134" t="s">
        <v>20</v>
      </c>
      <c r="J6" s="135" t="s">
        <v>21</v>
      </c>
      <c r="K6" s="136" t="s">
        <v>3</v>
      </c>
      <c r="L6" s="136" t="s">
        <v>44</v>
      </c>
    </row>
    <row r="7" spans="1:12" ht="20.100000000000001" customHeight="1">
      <c r="A7" s="200"/>
      <c r="B7" s="201"/>
      <c r="C7" s="150"/>
      <c r="D7" s="143"/>
      <c r="E7" s="151"/>
      <c r="F7" s="151"/>
      <c r="G7" s="151"/>
      <c r="H7" s="151"/>
      <c r="I7" s="151"/>
      <c r="J7" s="151"/>
      <c r="K7" s="151"/>
      <c r="L7" s="152"/>
    </row>
    <row r="8" spans="1:12" ht="20.100000000000001" customHeight="1">
      <c r="A8" s="194" t="s">
        <v>78</v>
      </c>
      <c r="B8" s="195"/>
      <c r="C8" s="153">
        <v>8</v>
      </c>
      <c r="D8" s="122" t="s">
        <v>79</v>
      </c>
      <c r="E8" s="107">
        <v>80</v>
      </c>
      <c r="F8" s="107">
        <f>C8*E8</f>
        <v>640</v>
      </c>
      <c r="G8" s="107"/>
      <c r="H8" s="107"/>
      <c r="I8" s="107"/>
      <c r="J8" s="107"/>
      <c r="K8" s="154">
        <f>F8</f>
        <v>640</v>
      </c>
      <c r="L8" s="152"/>
    </row>
    <row r="9" spans="1:12" ht="20.100000000000001" customHeight="1">
      <c r="A9" s="194"/>
      <c r="B9" s="195"/>
      <c r="C9" s="150"/>
      <c r="D9" s="143"/>
      <c r="E9" s="151"/>
      <c r="F9" s="151"/>
      <c r="G9" s="151"/>
      <c r="H9" s="151"/>
      <c r="I9" s="151"/>
      <c r="J9" s="151"/>
      <c r="K9" s="154"/>
      <c r="L9" s="152"/>
    </row>
    <row r="10" spans="1:12" ht="20.100000000000001" customHeight="1">
      <c r="A10" s="194" t="s">
        <v>80</v>
      </c>
      <c r="B10" s="195"/>
      <c r="C10" s="153">
        <v>1</v>
      </c>
      <c r="D10" s="122" t="s">
        <v>81</v>
      </c>
      <c r="E10" s="107"/>
      <c r="F10" s="107"/>
      <c r="G10" s="107"/>
      <c r="H10" s="107"/>
      <c r="I10" s="107">
        <v>600</v>
      </c>
      <c r="J10" s="107">
        <f>I10</f>
        <v>600</v>
      </c>
      <c r="K10" s="154">
        <f>J10</f>
        <v>600</v>
      </c>
      <c r="L10" s="152"/>
    </row>
    <row r="11" spans="1:12" ht="20.100000000000001" customHeight="1">
      <c r="A11" s="194"/>
      <c r="B11" s="195"/>
      <c r="C11" s="153"/>
      <c r="D11" s="122"/>
      <c r="E11" s="107"/>
      <c r="F11" s="107"/>
      <c r="G11" s="107"/>
      <c r="H11" s="107"/>
      <c r="I11" s="107"/>
      <c r="J11" s="107"/>
      <c r="K11" s="154"/>
      <c r="L11" s="152"/>
    </row>
    <row r="12" spans="1:12" ht="20.100000000000001" customHeight="1">
      <c r="A12" s="194" t="s">
        <v>82</v>
      </c>
      <c r="B12" s="195"/>
      <c r="C12" s="153">
        <v>6</v>
      </c>
      <c r="D12" s="122" t="s">
        <v>79</v>
      </c>
      <c r="E12" s="107">
        <v>55</v>
      </c>
      <c r="F12" s="107">
        <f>E12*C12</f>
        <v>330</v>
      </c>
      <c r="G12" s="107"/>
      <c r="H12" s="107"/>
      <c r="I12" s="107"/>
      <c r="J12" s="107"/>
      <c r="K12" s="154">
        <f>F12</f>
        <v>330</v>
      </c>
      <c r="L12" s="152"/>
    </row>
    <row r="13" spans="1:12" ht="20.100000000000001" customHeight="1">
      <c r="A13" s="194"/>
      <c r="B13" s="195"/>
      <c r="C13" s="153"/>
      <c r="D13" s="122"/>
      <c r="E13" s="107"/>
      <c r="F13" s="107"/>
      <c r="G13" s="107"/>
      <c r="H13" s="107"/>
      <c r="I13" s="107"/>
      <c r="J13" s="107"/>
      <c r="K13" s="154"/>
      <c r="L13" s="152"/>
    </row>
    <row r="14" spans="1:12" ht="20.100000000000001" customHeight="1">
      <c r="A14" s="194"/>
      <c r="B14" s="195"/>
      <c r="C14" s="153"/>
      <c r="D14" s="122"/>
      <c r="E14" s="107"/>
      <c r="F14" s="107"/>
      <c r="G14" s="107"/>
      <c r="H14" s="107"/>
      <c r="I14" s="107"/>
      <c r="J14" s="107"/>
      <c r="K14" s="154"/>
      <c r="L14" s="152"/>
    </row>
    <row r="15" spans="1:12" ht="20.100000000000001" customHeight="1">
      <c r="A15" s="194"/>
      <c r="B15" s="195"/>
      <c r="C15" s="153"/>
      <c r="D15" s="122"/>
      <c r="E15" s="107"/>
      <c r="F15" s="107"/>
      <c r="G15" s="107"/>
      <c r="H15" s="107"/>
      <c r="I15" s="107"/>
      <c r="J15" s="107"/>
      <c r="K15" s="154"/>
      <c r="L15" s="152"/>
    </row>
    <row r="16" spans="1:12" ht="20.100000000000001" customHeight="1">
      <c r="A16" s="194"/>
      <c r="B16" s="195"/>
      <c r="C16" s="153"/>
      <c r="D16" s="122"/>
      <c r="E16" s="107"/>
      <c r="F16" s="107"/>
      <c r="G16" s="107"/>
      <c r="H16" s="107"/>
      <c r="I16" s="107"/>
      <c r="J16" s="107"/>
      <c r="K16" s="154"/>
      <c r="L16" s="152"/>
    </row>
    <row r="17" spans="1:12" ht="20.100000000000001" customHeight="1">
      <c r="A17" s="194"/>
      <c r="B17" s="195"/>
      <c r="C17" s="153"/>
      <c r="D17" s="122"/>
      <c r="E17" s="107"/>
      <c r="F17" s="107"/>
      <c r="G17" s="107"/>
      <c r="H17" s="107"/>
      <c r="I17" s="107"/>
      <c r="J17" s="107"/>
      <c r="K17" s="154"/>
      <c r="L17" s="152"/>
    </row>
    <row r="18" spans="1:12" ht="20.100000000000001" customHeight="1">
      <c r="A18" s="194"/>
      <c r="B18" s="195"/>
      <c r="C18" s="153"/>
      <c r="D18" s="122"/>
      <c r="E18" s="107"/>
      <c r="F18" s="107"/>
      <c r="G18" s="107"/>
      <c r="H18" s="107"/>
      <c r="I18" s="107"/>
      <c r="J18" s="107"/>
      <c r="K18" s="154"/>
      <c r="L18" s="152"/>
    </row>
    <row r="19" spans="1:12" ht="20.100000000000001" customHeight="1">
      <c r="A19" s="194"/>
      <c r="B19" s="195"/>
      <c r="C19" s="153"/>
      <c r="D19" s="122"/>
      <c r="E19" s="107"/>
      <c r="F19" s="107"/>
      <c r="G19" s="107"/>
      <c r="H19" s="107"/>
      <c r="I19" s="107"/>
      <c r="J19" s="107"/>
      <c r="K19" s="154"/>
      <c r="L19" s="152"/>
    </row>
    <row r="20" spans="1:12" ht="20.100000000000001" customHeight="1">
      <c r="A20" s="194"/>
      <c r="B20" s="195"/>
      <c r="C20" s="153"/>
      <c r="D20" s="122"/>
      <c r="E20" s="107"/>
      <c r="F20" s="107"/>
      <c r="G20" s="107"/>
      <c r="H20" s="107"/>
      <c r="I20" s="107"/>
      <c r="J20" s="107"/>
      <c r="K20" s="154"/>
      <c r="L20" s="152"/>
    </row>
    <row r="21" spans="1:12" ht="20.100000000000001" customHeight="1">
      <c r="A21" s="194"/>
      <c r="B21" s="195"/>
      <c r="C21" s="153"/>
      <c r="D21" s="122"/>
      <c r="E21" s="107"/>
      <c r="F21" s="107"/>
      <c r="G21" s="107"/>
      <c r="H21" s="107"/>
      <c r="I21" s="107"/>
      <c r="J21" s="107"/>
      <c r="K21" s="154"/>
      <c r="L21" s="152"/>
    </row>
    <row r="22" spans="1:12" ht="20.100000000000001" customHeight="1">
      <c r="A22" s="194"/>
      <c r="B22" s="195"/>
      <c r="C22" s="153"/>
      <c r="D22" s="122"/>
      <c r="E22" s="107"/>
      <c r="F22" s="107"/>
      <c r="G22" s="107"/>
      <c r="H22" s="107"/>
      <c r="I22" s="107"/>
      <c r="J22" s="107"/>
      <c r="K22" s="154"/>
      <c r="L22" s="152"/>
    </row>
    <row r="23" spans="1:12" ht="20.100000000000001" customHeight="1">
      <c r="A23" s="194"/>
      <c r="B23" s="195"/>
      <c r="C23" s="153"/>
      <c r="D23" s="122"/>
      <c r="E23" s="107"/>
      <c r="F23" s="107"/>
      <c r="G23" s="107"/>
      <c r="H23" s="107"/>
      <c r="I23" s="107"/>
      <c r="J23" s="107"/>
      <c r="K23" s="154"/>
      <c r="L23" s="152"/>
    </row>
    <row r="24" spans="1:12" ht="20.100000000000001" customHeight="1">
      <c r="A24" s="194"/>
      <c r="B24" s="195"/>
      <c r="C24" s="153"/>
      <c r="D24" s="122"/>
      <c r="E24" s="107"/>
      <c r="F24" s="107"/>
      <c r="G24" s="107"/>
      <c r="H24" s="107"/>
      <c r="I24" s="107"/>
      <c r="J24" s="107"/>
      <c r="K24" s="154"/>
      <c r="L24" s="152"/>
    </row>
    <row r="25" spans="1:12" ht="20.100000000000001" customHeight="1">
      <c r="A25" s="194"/>
      <c r="B25" s="195"/>
      <c r="C25" s="150"/>
      <c r="D25" s="143"/>
      <c r="E25" s="151"/>
      <c r="F25" s="151"/>
      <c r="G25" s="151"/>
      <c r="H25" s="151"/>
      <c r="I25" s="151"/>
      <c r="J25" s="151"/>
      <c r="K25" s="154"/>
      <c r="L25" s="152"/>
    </row>
    <row r="26" spans="1:12" ht="20.100000000000001" customHeight="1" thickBot="1">
      <c r="A26" s="194"/>
      <c r="B26" s="195"/>
      <c r="C26" s="153"/>
      <c r="D26" s="122"/>
      <c r="E26" s="107"/>
      <c r="F26" s="155"/>
      <c r="G26" s="107"/>
      <c r="H26" s="155"/>
      <c r="I26" s="107"/>
      <c r="J26" s="155"/>
      <c r="K26" s="154"/>
      <c r="L26" s="152"/>
    </row>
    <row r="27" spans="1:12" ht="20.100000000000001" customHeight="1" thickTop="1">
      <c r="A27" s="63" t="s">
        <v>48</v>
      </c>
      <c r="B27" s="64"/>
      <c r="C27" s="119"/>
      <c r="D27" s="123"/>
      <c r="E27" s="65"/>
      <c r="F27" s="92">
        <f>SUM(F7:F26)</f>
        <v>970</v>
      </c>
      <c r="G27" s="65"/>
      <c r="H27" s="92">
        <f>SUM(H7:H26)</f>
        <v>0</v>
      </c>
      <c r="I27" s="65"/>
      <c r="J27" s="92">
        <f>SUM(J7:J26)</f>
        <v>600</v>
      </c>
      <c r="K27" s="90">
        <f>F27+H27+J27</f>
        <v>1570</v>
      </c>
      <c r="L27" s="152"/>
    </row>
    <row r="28" spans="1:12" ht="20.100000000000001" customHeight="1" thickBot="1">
      <c r="A28" s="63" t="s">
        <v>49</v>
      </c>
      <c r="B28" s="64"/>
      <c r="C28" s="120">
        <v>0.14000000000000001</v>
      </c>
      <c r="D28" s="109" t="s">
        <v>65</v>
      </c>
      <c r="E28" s="66"/>
      <c r="F28" s="91">
        <f>C28*F27</f>
        <v>135.80000000000001</v>
      </c>
      <c r="G28" s="66"/>
      <c r="H28" s="91">
        <f>C28*H27</f>
        <v>0</v>
      </c>
      <c r="I28" s="66"/>
      <c r="J28" s="91">
        <f>C28*J27</f>
        <v>84.000000000000014</v>
      </c>
      <c r="K28" s="90">
        <f>F28+H28+J28</f>
        <v>219.8</v>
      </c>
      <c r="L28" s="152"/>
    </row>
    <row r="29" spans="1:12" s="80" customFormat="1" ht="24.95" customHeight="1" thickTop="1">
      <c r="A29" s="220"/>
      <c r="B29" s="221"/>
      <c r="C29" s="77"/>
      <c r="D29" s="124"/>
      <c r="E29" s="77"/>
      <c r="F29" s="78"/>
      <c r="G29" s="77"/>
      <c r="H29" s="78"/>
      <c r="I29" s="77"/>
      <c r="J29" s="106" t="s">
        <v>88</v>
      </c>
      <c r="K29" s="128">
        <f>K28+K27</f>
        <v>1789.8</v>
      </c>
      <c r="L29" s="79"/>
    </row>
    <row r="30" spans="1:12" s="139" customFormat="1" ht="20.100000000000001" customHeight="1">
      <c r="A30" s="191" t="s">
        <v>52</v>
      </c>
      <c r="B30" s="192"/>
      <c r="C30" s="192"/>
      <c r="D30" s="192"/>
      <c r="E30" s="192"/>
      <c r="F30" s="192"/>
      <c r="G30" s="192"/>
      <c r="H30" s="192"/>
      <c r="I30" s="192"/>
      <c r="J30" s="193"/>
      <c r="K30" s="148"/>
      <c r="L30" s="152"/>
    </row>
    <row r="31" spans="1:12" s="132" customFormat="1" ht="20.100000000000001" customHeight="1">
      <c r="A31" s="189" t="s">
        <v>50</v>
      </c>
      <c r="B31" s="190"/>
      <c r="C31" s="85" t="s">
        <v>71</v>
      </c>
      <c r="D31" s="85"/>
      <c r="E31" s="190" t="s">
        <v>70</v>
      </c>
      <c r="F31" s="190"/>
      <c r="G31" s="85" t="s">
        <v>72</v>
      </c>
      <c r="H31" s="110" t="s">
        <v>68</v>
      </c>
      <c r="I31" s="85"/>
      <c r="J31" s="110" t="s">
        <v>58</v>
      </c>
      <c r="K31" s="156"/>
      <c r="L31" s="157"/>
    </row>
    <row r="32" spans="1:12" s="132" customFormat="1" ht="20.100000000000001" customHeight="1">
      <c r="A32" s="98" t="s">
        <v>110</v>
      </c>
      <c r="C32" s="158">
        <v>0.03</v>
      </c>
      <c r="D32" s="159"/>
      <c r="E32" s="208">
        <v>1818.6</v>
      </c>
      <c r="F32" s="209"/>
      <c r="G32" s="94">
        <f>C32*E32</f>
        <v>54.557999999999993</v>
      </c>
      <c r="H32" s="154">
        <v>254.6</v>
      </c>
      <c r="I32" s="160"/>
      <c r="J32" s="151">
        <f>E32+G32+H32</f>
        <v>2127.7579999999998</v>
      </c>
      <c r="K32" s="156"/>
      <c r="L32" s="157"/>
    </row>
    <row r="33" spans="1:12" s="132" customFormat="1" ht="20.100000000000001" customHeight="1">
      <c r="A33" s="99" t="s">
        <v>109</v>
      </c>
      <c r="B33" s="161"/>
      <c r="C33" s="158">
        <v>0.03</v>
      </c>
      <c r="D33" s="162"/>
      <c r="E33" s="208">
        <v>675</v>
      </c>
      <c r="F33" s="209"/>
      <c r="G33" s="94">
        <f t="shared" ref="G33:G34" si="0">C33*E33</f>
        <v>20.25</v>
      </c>
      <c r="H33" s="154">
        <v>114.75</v>
      </c>
      <c r="I33" s="160"/>
      <c r="J33" s="151">
        <f t="shared" ref="J33:J34" si="1">E33+G33+H33</f>
        <v>810</v>
      </c>
      <c r="K33" s="156"/>
      <c r="L33" s="157"/>
    </row>
    <row r="34" spans="1:12" s="132" customFormat="1" ht="20.100000000000001" customHeight="1" thickBot="1">
      <c r="A34" s="108" t="s">
        <v>51</v>
      </c>
      <c r="C34" s="158">
        <v>0</v>
      </c>
      <c r="D34" s="163"/>
      <c r="E34" s="208">
        <v>0</v>
      </c>
      <c r="F34" s="209"/>
      <c r="G34" s="94">
        <f t="shared" si="0"/>
        <v>0</v>
      </c>
      <c r="H34" s="154">
        <v>0</v>
      </c>
      <c r="I34" s="164"/>
      <c r="J34" s="151">
        <f t="shared" si="1"/>
        <v>0</v>
      </c>
      <c r="K34" s="165"/>
      <c r="L34" s="157"/>
    </row>
    <row r="35" spans="1:12" s="69" customFormat="1" ht="24.95" customHeight="1" thickTop="1">
      <c r="A35" s="82"/>
      <c r="B35" s="83"/>
      <c r="C35" s="83"/>
      <c r="D35" s="83"/>
      <c r="E35" s="83"/>
      <c r="F35" s="83"/>
      <c r="G35" s="83"/>
      <c r="H35" s="83"/>
      <c r="I35" s="83"/>
      <c r="J35" s="81" t="s">
        <v>54</v>
      </c>
      <c r="K35" s="127">
        <f>SUM(J32:J34)</f>
        <v>2937.7579999999998</v>
      </c>
      <c r="L35" s="84"/>
    </row>
    <row r="36" spans="1:12" s="132" customFormat="1" ht="20.100000000000001" customHeight="1">
      <c r="A36" s="132" t="s">
        <v>57</v>
      </c>
      <c r="J36" s="166" t="s">
        <v>58</v>
      </c>
      <c r="K36" s="167">
        <f>K29+K35</f>
        <v>4727.558</v>
      </c>
      <c r="L36" s="157"/>
    </row>
    <row r="37" spans="1:12" s="71" customFormat="1" ht="23.25" customHeight="1" thickBot="1">
      <c r="A37" s="104" t="s">
        <v>55</v>
      </c>
      <c r="B37" s="43"/>
      <c r="C37" s="43"/>
      <c r="D37" s="43"/>
      <c r="E37" s="43"/>
      <c r="F37" s="118" t="s">
        <v>89</v>
      </c>
      <c r="G37" s="126">
        <v>0</v>
      </c>
      <c r="H37" s="118" t="s">
        <v>91</v>
      </c>
      <c r="I37" s="95" t="s">
        <v>59</v>
      </c>
      <c r="J37" s="97">
        <v>0.02</v>
      </c>
      <c r="K37" s="96">
        <f>J37*K36</f>
        <v>94.551159999999996</v>
      </c>
      <c r="L37" s="168"/>
    </row>
    <row r="38" spans="1:12" ht="26.25" customHeight="1" thickBot="1">
      <c r="A38" s="178" t="s">
        <v>86</v>
      </c>
      <c r="B38" s="132"/>
      <c r="C38" s="132"/>
      <c r="D38" s="132"/>
      <c r="E38" s="132"/>
      <c r="J38" s="70" t="s">
        <v>53</v>
      </c>
      <c r="K38" s="125">
        <f>K37+K36</f>
        <v>4822.10916</v>
      </c>
      <c r="L38" s="188"/>
    </row>
    <row r="41" spans="1:12">
      <c r="J41" s="75"/>
    </row>
  </sheetData>
  <mergeCells count="38">
    <mergeCell ref="E33:F33"/>
    <mergeCell ref="E34:F34"/>
    <mergeCell ref="I5:J5"/>
    <mergeCell ref="A1:C1"/>
    <mergeCell ref="C3:I4"/>
    <mergeCell ref="C2:I2"/>
    <mergeCell ref="A9:B9"/>
    <mergeCell ref="A10:B10"/>
    <mergeCell ref="A29:B29"/>
    <mergeCell ref="A14:B14"/>
    <mergeCell ref="A16:B16"/>
    <mergeCell ref="A24:B24"/>
    <mergeCell ref="A20:B20"/>
    <mergeCell ref="A22:B22"/>
    <mergeCell ref="A23:B23"/>
    <mergeCell ref="A19:B19"/>
    <mergeCell ref="K3:L3"/>
    <mergeCell ref="K4:L4"/>
    <mergeCell ref="E1:F1"/>
    <mergeCell ref="G1:L1"/>
    <mergeCell ref="E32:F32"/>
    <mergeCell ref="A6:B6"/>
    <mergeCell ref="E5:F5"/>
    <mergeCell ref="G5:H5"/>
    <mergeCell ref="A7:B7"/>
    <mergeCell ref="A8:B8"/>
    <mergeCell ref="A31:B31"/>
    <mergeCell ref="A30:J30"/>
    <mergeCell ref="A11:B11"/>
    <mergeCell ref="A13:B13"/>
    <mergeCell ref="A18:B18"/>
    <mergeCell ref="A25:B25"/>
    <mergeCell ref="A26:B26"/>
    <mergeCell ref="A12:B12"/>
    <mergeCell ref="A17:B17"/>
    <mergeCell ref="A21:B21"/>
    <mergeCell ref="E31:F31"/>
    <mergeCell ref="A15:B15"/>
  </mergeCells>
  <phoneticPr fontId="0" type="noConversion"/>
  <printOptions horizontalCentered="1"/>
  <pageMargins left="0" right="0" top="0.25" bottom="0.3" header="0" footer="0.25"/>
  <pageSetup scale="74" orientation="landscape" r:id="rId1"/>
  <headerFooter>
    <oddFooter>&amp;L&amp;"Arial,Italic"&amp;8   Revised&amp;"Arial,Regular" 09/12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zoomScale="70" zoomScaleNormal="70" workbookViewId="0">
      <pane ySplit="6" topLeftCell="A7" activePane="bottomLeft" state="frozen"/>
      <selection pane="bottomLeft" activeCell="A7" sqref="A7:B7"/>
    </sheetView>
  </sheetViews>
  <sheetFormatPr defaultRowHeight="14.25"/>
  <cols>
    <col min="1" max="2" width="20.625" customWidth="1"/>
    <col min="3" max="4" width="8.625" customWidth="1"/>
    <col min="5" max="5" width="12.625" customWidth="1"/>
    <col min="6" max="6" width="15.625" customWidth="1"/>
    <col min="7" max="7" width="12.625" customWidth="1"/>
    <col min="8" max="8" width="15.625" customWidth="1"/>
    <col min="9" max="9" width="12.625" customWidth="1"/>
    <col min="10" max="12" width="15.625" customWidth="1"/>
  </cols>
  <sheetData>
    <row r="1" spans="1:12" s="12" customFormat="1" ht="30" customHeight="1">
      <c r="A1" s="210" t="s">
        <v>56</v>
      </c>
      <c r="B1" s="210"/>
      <c r="C1" s="225"/>
      <c r="E1" s="206" t="s">
        <v>95</v>
      </c>
      <c r="F1" s="206"/>
      <c r="G1" s="186" t="s">
        <v>96</v>
      </c>
      <c r="H1" s="186"/>
      <c r="I1" s="186"/>
      <c r="J1" s="185" t="s">
        <v>50</v>
      </c>
      <c r="K1" s="226" t="s">
        <v>63</v>
      </c>
      <c r="L1" s="226"/>
    </row>
    <row r="2" spans="1:12" s="5" customFormat="1" ht="24.95" customHeight="1">
      <c r="A2" s="112" t="s">
        <v>45</v>
      </c>
      <c r="B2" s="145" t="s">
        <v>94</v>
      </c>
      <c r="C2" s="222" t="s">
        <v>85</v>
      </c>
      <c r="D2" s="223"/>
      <c r="E2" s="223"/>
      <c r="F2" s="223"/>
      <c r="G2" s="223"/>
      <c r="H2" s="223"/>
      <c r="I2" s="224"/>
      <c r="J2" s="146" t="s">
        <v>47</v>
      </c>
      <c r="K2" s="137" t="s">
        <v>103</v>
      </c>
      <c r="L2" s="6"/>
    </row>
    <row r="3" spans="1:12" s="5" customFormat="1" ht="24.95" customHeight="1">
      <c r="A3" s="113" t="s">
        <v>46</v>
      </c>
      <c r="B3" s="140">
        <v>1</v>
      </c>
      <c r="C3" s="211" t="s">
        <v>98</v>
      </c>
      <c r="D3" s="212"/>
      <c r="E3" s="212"/>
      <c r="F3" s="212"/>
      <c r="G3" s="212"/>
      <c r="H3" s="212"/>
      <c r="I3" s="213"/>
      <c r="J3" s="113" t="s">
        <v>1</v>
      </c>
      <c r="K3" s="202" t="s">
        <v>99</v>
      </c>
      <c r="L3" s="203"/>
    </row>
    <row r="4" spans="1:12" s="5" customFormat="1" ht="24.95" customHeight="1" thickBot="1">
      <c r="A4" s="114" t="s">
        <v>8</v>
      </c>
      <c r="B4" s="244" t="s">
        <v>112</v>
      </c>
      <c r="C4" s="214"/>
      <c r="D4" s="215"/>
      <c r="E4" s="215"/>
      <c r="F4" s="215"/>
      <c r="G4" s="215"/>
      <c r="H4" s="215"/>
      <c r="I4" s="216"/>
      <c r="J4" s="114" t="s">
        <v>22</v>
      </c>
      <c r="K4" s="144" t="s">
        <v>100</v>
      </c>
      <c r="L4" s="7"/>
    </row>
    <row r="5" spans="1:12" s="132" customFormat="1" ht="20.100000000000001" customHeight="1">
      <c r="A5" s="129"/>
      <c r="B5" s="130"/>
      <c r="C5" s="129"/>
      <c r="D5" s="129"/>
      <c r="E5" s="198" t="s">
        <v>4</v>
      </c>
      <c r="F5" s="199"/>
      <c r="G5" s="198" t="s">
        <v>5</v>
      </c>
      <c r="H5" s="199"/>
      <c r="I5" s="198" t="s">
        <v>60</v>
      </c>
      <c r="J5" s="199"/>
      <c r="K5" s="131"/>
      <c r="L5" s="131"/>
    </row>
    <row r="6" spans="1:12" s="132" customFormat="1" ht="20.100000000000001" customHeight="1" thickBot="1">
      <c r="A6" s="196" t="s">
        <v>36</v>
      </c>
      <c r="B6" s="197"/>
      <c r="C6" s="133" t="s">
        <v>19</v>
      </c>
      <c r="D6" s="133" t="s">
        <v>2</v>
      </c>
      <c r="E6" s="134" t="s">
        <v>20</v>
      </c>
      <c r="F6" s="135" t="s">
        <v>21</v>
      </c>
      <c r="G6" s="134" t="s">
        <v>20</v>
      </c>
      <c r="H6" s="135" t="s">
        <v>21</v>
      </c>
      <c r="I6" s="134" t="s">
        <v>20</v>
      </c>
      <c r="J6" s="135" t="s">
        <v>21</v>
      </c>
      <c r="K6" s="136" t="s">
        <v>3</v>
      </c>
      <c r="L6" s="136" t="s">
        <v>44</v>
      </c>
    </row>
    <row r="7" spans="1:12" s="132" customFormat="1" ht="20.100000000000001" customHeight="1">
      <c r="A7" s="200" t="s">
        <v>97</v>
      </c>
      <c r="B7" s="201"/>
      <c r="C7" s="150">
        <v>20</v>
      </c>
      <c r="D7" s="143" t="s">
        <v>84</v>
      </c>
      <c r="E7" s="151">
        <v>75</v>
      </c>
      <c r="F7" s="151">
        <f>E7*C7</f>
        <v>1500</v>
      </c>
      <c r="G7" s="151"/>
      <c r="H7" s="151"/>
      <c r="I7" s="151"/>
      <c r="J7" s="151"/>
      <c r="K7" s="151">
        <f>F7</f>
        <v>1500</v>
      </c>
      <c r="L7" s="152"/>
    </row>
    <row r="8" spans="1:12" s="132" customFormat="1" ht="20.100000000000001" customHeight="1">
      <c r="A8" s="194"/>
      <c r="B8" s="195"/>
      <c r="C8" s="153"/>
      <c r="D8" s="122"/>
      <c r="E8" s="107"/>
      <c r="F8" s="107"/>
      <c r="G8" s="107"/>
      <c r="H8" s="107"/>
      <c r="I8" s="107"/>
      <c r="J8" s="107"/>
      <c r="K8" s="107"/>
      <c r="L8" s="152"/>
    </row>
    <row r="9" spans="1:12" s="132" customFormat="1" ht="20.100000000000001" customHeight="1">
      <c r="A9" s="194" t="s">
        <v>75</v>
      </c>
      <c r="B9" s="195"/>
      <c r="C9" s="150">
        <v>36</v>
      </c>
      <c r="D9" s="143" t="s">
        <v>76</v>
      </c>
      <c r="E9" s="151"/>
      <c r="F9" s="151"/>
      <c r="G9" s="151">
        <v>8.85</v>
      </c>
      <c r="H9" s="151">
        <f>G9*C9</f>
        <v>318.59999999999997</v>
      </c>
      <c r="I9" s="151"/>
      <c r="J9" s="151"/>
      <c r="K9" s="151">
        <f>H9</f>
        <v>318.59999999999997</v>
      </c>
      <c r="L9" s="152"/>
    </row>
    <row r="10" spans="1:12" s="132" customFormat="1" ht="20.100000000000001" customHeight="1">
      <c r="A10" s="194"/>
      <c r="B10" s="195"/>
      <c r="C10" s="153"/>
      <c r="D10" s="122"/>
      <c r="E10" s="107"/>
      <c r="F10" s="107"/>
      <c r="G10" s="107"/>
      <c r="H10" s="107"/>
      <c r="I10" s="107"/>
      <c r="J10" s="107"/>
      <c r="K10" s="107"/>
      <c r="L10" s="152"/>
    </row>
    <row r="11" spans="1:12" s="132" customFormat="1" ht="20.100000000000001" customHeight="1">
      <c r="A11" s="194"/>
      <c r="B11" s="195"/>
      <c r="C11" s="153"/>
      <c r="D11" s="122"/>
      <c r="E11" s="107"/>
      <c r="F11" s="107"/>
      <c r="G11" s="107"/>
      <c r="H11" s="107"/>
      <c r="I11" s="107"/>
      <c r="J11" s="107"/>
      <c r="K11" s="107"/>
      <c r="L11" s="152"/>
    </row>
    <row r="12" spans="1:12" s="132" customFormat="1" ht="20.100000000000001" customHeight="1">
      <c r="A12" s="194"/>
      <c r="B12" s="195"/>
      <c r="C12" s="153"/>
      <c r="D12" s="122"/>
      <c r="E12" s="107"/>
      <c r="F12" s="107"/>
      <c r="G12" s="107"/>
      <c r="H12" s="107"/>
      <c r="I12" s="107"/>
      <c r="J12" s="107"/>
      <c r="K12" s="107"/>
      <c r="L12" s="152"/>
    </row>
    <row r="13" spans="1:12" s="132" customFormat="1" ht="20.100000000000001" customHeight="1">
      <c r="A13" s="194"/>
      <c r="B13" s="195"/>
      <c r="C13" s="153"/>
      <c r="D13" s="122"/>
      <c r="E13" s="107"/>
      <c r="F13" s="107"/>
      <c r="G13" s="107"/>
      <c r="H13" s="107"/>
      <c r="I13" s="107"/>
      <c r="J13" s="107"/>
      <c r="K13" s="107"/>
      <c r="L13" s="152"/>
    </row>
    <row r="14" spans="1:12" s="132" customFormat="1" ht="20.100000000000001" customHeight="1">
      <c r="A14" s="194"/>
      <c r="B14" s="195"/>
      <c r="C14" s="153"/>
      <c r="D14" s="122"/>
      <c r="E14" s="107"/>
      <c r="F14" s="107"/>
      <c r="G14" s="107"/>
      <c r="H14" s="107"/>
      <c r="I14" s="107"/>
      <c r="J14" s="107"/>
      <c r="K14" s="107"/>
      <c r="L14" s="152"/>
    </row>
    <row r="15" spans="1:12" s="132" customFormat="1" ht="20.100000000000001" customHeight="1">
      <c r="A15" s="194"/>
      <c r="B15" s="195"/>
      <c r="C15" s="153"/>
      <c r="D15" s="122"/>
      <c r="E15" s="107"/>
      <c r="F15" s="107"/>
      <c r="G15" s="107"/>
      <c r="H15" s="107"/>
      <c r="I15" s="107"/>
      <c r="J15" s="107"/>
      <c r="K15" s="107"/>
      <c r="L15" s="152"/>
    </row>
    <row r="16" spans="1:12" s="132" customFormat="1" ht="20.100000000000001" customHeight="1">
      <c r="A16" s="194"/>
      <c r="B16" s="195"/>
      <c r="C16" s="153"/>
      <c r="D16" s="122"/>
      <c r="E16" s="107"/>
      <c r="F16" s="107"/>
      <c r="G16" s="107"/>
      <c r="H16" s="107"/>
      <c r="I16" s="107"/>
      <c r="J16" s="107"/>
      <c r="K16" s="107"/>
      <c r="L16" s="152"/>
    </row>
    <row r="17" spans="1:12" s="132" customFormat="1" ht="20.100000000000001" customHeight="1">
      <c r="A17" s="194"/>
      <c r="B17" s="195"/>
      <c r="C17" s="153"/>
      <c r="D17" s="122"/>
      <c r="E17" s="107"/>
      <c r="F17" s="107"/>
      <c r="G17" s="107"/>
      <c r="H17" s="107"/>
      <c r="I17" s="107"/>
      <c r="J17" s="107"/>
      <c r="K17" s="107"/>
      <c r="L17" s="152"/>
    </row>
    <row r="18" spans="1:12" s="132" customFormat="1" ht="20.100000000000001" customHeight="1">
      <c r="A18" s="194"/>
      <c r="B18" s="195"/>
      <c r="C18" s="153"/>
      <c r="D18" s="122"/>
      <c r="E18" s="107"/>
      <c r="F18" s="107"/>
      <c r="G18" s="107"/>
      <c r="H18" s="107"/>
      <c r="I18" s="107"/>
      <c r="J18" s="107"/>
      <c r="K18" s="107"/>
      <c r="L18" s="152"/>
    </row>
    <row r="19" spans="1:12" s="132" customFormat="1" ht="20.100000000000001" customHeight="1">
      <c r="A19" s="194"/>
      <c r="B19" s="195"/>
      <c r="C19" s="153"/>
      <c r="D19" s="122"/>
      <c r="E19" s="107"/>
      <c r="F19" s="107"/>
      <c r="G19" s="107"/>
      <c r="H19" s="107"/>
      <c r="I19" s="107"/>
      <c r="J19" s="107"/>
      <c r="K19" s="107"/>
      <c r="L19" s="152"/>
    </row>
    <row r="20" spans="1:12" s="132" customFormat="1" ht="20.100000000000001" customHeight="1">
      <c r="A20" s="194"/>
      <c r="B20" s="195"/>
      <c r="C20" s="153"/>
      <c r="D20" s="122"/>
      <c r="E20" s="107"/>
      <c r="F20" s="107"/>
      <c r="G20" s="107"/>
      <c r="H20" s="107"/>
      <c r="I20" s="107"/>
      <c r="J20" s="107"/>
      <c r="K20" s="107"/>
      <c r="L20" s="152"/>
    </row>
    <row r="21" spans="1:12" s="132" customFormat="1" ht="20.100000000000001" customHeight="1">
      <c r="A21" s="194"/>
      <c r="B21" s="195"/>
      <c r="C21" s="153"/>
      <c r="D21" s="122"/>
      <c r="E21" s="107"/>
      <c r="F21" s="107"/>
      <c r="G21" s="107"/>
      <c r="H21" s="107"/>
      <c r="I21" s="107"/>
      <c r="J21" s="107"/>
      <c r="K21" s="107"/>
      <c r="L21" s="152"/>
    </row>
    <row r="22" spans="1:12" s="132" customFormat="1" ht="20.100000000000001" customHeight="1">
      <c r="A22" s="194"/>
      <c r="B22" s="195"/>
      <c r="C22" s="153"/>
      <c r="D22" s="122"/>
      <c r="E22" s="107"/>
      <c r="F22" s="107"/>
      <c r="G22" s="107"/>
      <c r="H22" s="107"/>
      <c r="I22" s="107"/>
      <c r="J22" s="107"/>
      <c r="K22" s="107"/>
      <c r="L22" s="152"/>
    </row>
    <row r="23" spans="1:12" s="132" customFormat="1" ht="20.100000000000001" customHeight="1">
      <c r="A23" s="194"/>
      <c r="B23" s="195"/>
      <c r="C23" s="153"/>
      <c r="D23" s="122"/>
      <c r="E23" s="107"/>
      <c r="F23" s="107"/>
      <c r="G23" s="107"/>
      <c r="H23" s="107"/>
      <c r="I23" s="107"/>
      <c r="J23" s="107"/>
      <c r="K23" s="107"/>
      <c r="L23" s="152"/>
    </row>
    <row r="24" spans="1:12" s="132" customFormat="1" ht="20.100000000000001" customHeight="1">
      <c r="A24" s="194"/>
      <c r="B24" s="195"/>
      <c r="C24" s="153"/>
      <c r="D24" s="122"/>
      <c r="E24" s="107"/>
      <c r="F24" s="107"/>
      <c r="G24" s="107"/>
      <c r="H24" s="107"/>
      <c r="I24" s="107"/>
      <c r="J24" s="107"/>
      <c r="K24" s="107"/>
      <c r="L24" s="152"/>
    </row>
    <row r="25" spans="1:12" s="132" customFormat="1" ht="20.100000000000001" customHeight="1">
      <c r="A25" s="194"/>
      <c r="B25" s="195"/>
      <c r="C25" s="150"/>
      <c r="D25" s="143"/>
      <c r="E25" s="151"/>
      <c r="F25" s="151"/>
      <c r="G25" s="151"/>
      <c r="H25" s="151"/>
      <c r="I25" s="151"/>
      <c r="J25" s="151"/>
      <c r="K25" s="151"/>
      <c r="L25" s="152"/>
    </row>
    <row r="26" spans="1:12" s="132" customFormat="1" ht="20.100000000000001" customHeight="1" thickBot="1">
      <c r="A26" s="194"/>
      <c r="B26" s="195"/>
      <c r="C26" s="153"/>
      <c r="D26" s="122"/>
      <c r="E26" s="107"/>
      <c r="F26" s="155"/>
      <c r="G26" s="107"/>
      <c r="H26" s="155"/>
      <c r="I26" s="107"/>
      <c r="J26" s="155"/>
      <c r="K26" s="169"/>
      <c r="L26" s="152"/>
    </row>
    <row r="27" spans="1:12" s="132" customFormat="1" ht="20.100000000000001" customHeight="1" thickTop="1" thickBot="1">
      <c r="A27" s="109" t="s">
        <v>48</v>
      </c>
      <c r="B27" s="170"/>
      <c r="C27" s="171"/>
      <c r="D27" s="172"/>
      <c r="E27" s="173"/>
      <c r="F27" s="151">
        <f>SUM(F7:F26)</f>
        <v>1500</v>
      </c>
      <c r="G27" s="173"/>
      <c r="H27" s="151">
        <f>SUM(H7:H26)</f>
        <v>318.59999999999997</v>
      </c>
      <c r="I27" s="173"/>
      <c r="J27" s="151">
        <f>SUM(J7:J26)</f>
        <v>0</v>
      </c>
      <c r="K27" s="174">
        <f>F27+H27+J27</f>
        <v>1818.6</v>
      </c>
      <c r="L27" s="152"/>
    </row>
    <row r="28" spans="1:12" s="132" customFormat="1" ht="20.100000000000001" customHeight="1" thickTop="1" thickBot="1">
      <c r="A28" s="109" t="s">
        <v>49</v>
      </c>
      <c r="B28" s="170"/>
      <c r="C28" s="175">
        <v>0.14000000000000001</v>
      </c>
      <c r="D28" s="93" t="s">
        <v>65</v>
      </c>
      <c r="E28" s="176"/>
      <c r="F28" s="107">
        <f>C28*F27</f>
        <v>210.00000000000003</v>
      </c>
      <c r="G28" s="176"/>
      <c r="H28" s="107">
        <f>C28*H27</f>
        <v>44.603999999999999</v>
      </c>
      <c r="I28" s="176"/>
      <c r="J28" s="107">
        <f>C28*J27</f>
        <v>0</v>
      </c>
      <c r="K28" s="174">
        <f>F28+H28+J28</f>
        <v>254.60400000000004</v>
      </c>
      <c r="L28" s="152"/>
    </row>
    <row r="29" spans="1:12" s="80" customFormat="1" ht="24.95" customHeight="1" thickTop="1">
      <c r="A29" s="220"/>
      <c r="B29" s="221"/>
      <c r="C29" s="141"/>
      <c r="D29" s="88"/>
      <c r="E29" s="88"/>
      <c r="F29" s="78"/>
      <c r="G29" s="88"/>
      <c r="H29" s="78"/>
      <c r="I29" s="88"/>
      <c r="J29" s="88" t="s">
        <v>61</v>
      </c>
      <c r="K29" s="177">
        <f>K28+K27</f>
        <v>2073.2039999999997</v>
      </c>
      <c r="L29" s="79"/>
    </row>
    <row r="30" spans="1:12" s="139" customFormat="1" ht="20.100000000000001" customHeight="1">
      <c r="A30" s="191" t="s">
        <v>62</v>
      </c>
      <c r="B30" s="192"/>
      <c r="C30" s="192"/>
      <c r="D30" s="192"/>
      <c r="E30" s="192"/>
      <c r="F30" s="192"/>
      <c r="G30" s="192"/>
      <c r="H30" s="192"/>
      <c r="I30" s="192"/>
      <c r="J30" s="193"/>
      <c r="K30" s="148"/>
      <c r="L30" s="149"/>
    </row>
    <row r="31" spans="1:12" ht="20.100000000000001" customHeight="1">
      <c r="A31" s="86" t="s">
        <v>63</v>
      </c>
      <c r="B31" s="87"/>
      <c r="C31" s="89" t="s">
        <v>66</v>
      </c>
      <c r="D31" s="1"/>
      <c r="E31" s="100" t="s">
        <v>69</v>
      </c>
      <c r="G31" s="101" t="s">
        <v>68</v>
      </c>
      <c r="H31" s="89" t="s">
        <v>67</v>
      </c>
      <c r="I31" s="1"/>
      <c r="J31" s="87" t="s">
        <v>58</v>
      </c>
      <c r="K31" s="68"/>
      <c r="L31" s="10"/>
    </row>
    <row r="32" spans="1:12" ht="20.100000000000001" customHeight="1">
      <c r="A32" s="98" t="s">
        <v>109</v>
      </c>
      <c r="C32" s="121">
        <v>0.03</v>
      </c>
      <c r="D32" s="102"/>
      <c r="E32" s="227">
        <v>675</v>
      </c>
      <c r="F32" s="228"/>
      <c r="G32" s="103">
        <f>C32*E32</f>
        <v>20.25</v>
      </c>
      <c r="H32" s="90">
        <v>94.5</v>
      </c>
      <c r="I32" s="73"/>
      <c r="J32" s="92">
        <f>E32+G32+H32</f>
        <v>789.75</v>
      </c>
      <c r="K32" s="68"/>
      <c r="L32" s="10"/>
    </row>
    <row r="33" spans="1:12" ht="20.100000000000001" customHeight="1">
      <c r="A33" s="9" t="s">
        <v>51</v>
      </c>
      <c r="B33" s="67"/>
      <c r="C33" s="121">
        <v>0</v>
      </c>
      <c r="D33" s="102"/>
      <c r="E33" s="227">
        <v>0</v>
      </c>
      <c r="F33" s="228"/>
      <c r="G33" s="103">
        <f t="shared" ref="G33:G34" si="0">C33*E33</f>
        <v>0</v>
      </c>
      <c r="H33" s="90">
        <v>0</v>
      </c>
      <c r="I33" s="73"/>
      <c r="J33" s="92">
        <f t="shared" ref="J33:J34" si="1">E33+G33+H33</f>
        <v>0</v>
      </c>
      <c r="K33" s="68"/>
      <c r="L33" s="10"/>
    </row>
    <row r="34" spans="1:12" ht="20.100000000000001" customHeight="1" thickBot="1">
      <c r="A34" s="2" t="s">
        <v>51</v>
      </c>
      <c r="C34" s="121">
        <v>0</v>
      </c>
      <c r="D34" s="102"/>
      <c r="E34" s="227">
        <v>0</v>
      </c>
      <c r="F34" s="228"/>
      <c r="G34" s="103">
        <f t="shared" si="0"/>
        <v>0</v>
      </c>
      <c r="H34" s="90">
        <v>0</v>
      </c>
      <c r="I34" s="76"/>
      <c r="J34" s="92">
        <f t="shared" si="1"/>
        <v>0</v>
      </c>
      <c r="K34" s="74"/>
      <c r="L34" s="10"/>
    </row>
    <row r="35" spans="1:12" s="69" customFormat="1" ht="24.95" customHeight="1" thickTop="1" thickBot="1">
      <c r="A35" s="82"/>
      <c r="B35" s="83"/>
      <c r="C35" s="142"/>
      <c r="D35" s="83"/>
      <c r="E35" s="83"/>
      <c r="F35" s="83"/>
      <c r="G35" s="83"/>
      <c r="H35" s="83"/>
      <c r="I35" s="83"/>
      <c r="J35" s="81" t="s">
        <v>101</v>
      </c>
      <c r="K35" s="177">
        <f>J32+J33+J34</f>
        <v>789.75</v>
      </c>
      <c r="L35" s="84"/>
    </row>
    <row r="36" spans="1:12" ht="30" customHeight="1" thickBot="1">
      <c r="A36" s="104" t="s">
        <v>64</v>
      </c>
      <c r="J36" s="70" t="s">
        <v>102</v>
      </c>
      <c r="K36" s="105">
        <f>K35+K29</f>
        <v>2862.9539999999997</v>
      </c>
      <c r="L36" s="187"/>
    </row>
    <row r="37" spans="1:12" ht="21.75" customHeight="1">
      <c r="A37" s="178" t="s">
        <v>86</v>
      </c>
    </row>
    <row r="39" spans="1:12" ht="12.75" customHeight="1"/>
    <row r="41" spans="1:12">
      <c r="J41" s="75"/>
    </row>
  </sheetData>
  <mergeCells count="35">
    <mergeCell ref="A14:B14"/>
    <mergeCell ref="E5:F5"/>
    <mergeCell ref="G5:H5"/>
    <mergeCell ref="I5:J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9:B29"/>
    <mergeCell ref="A30:J30"/>
    <mergeCell ref="E32:F32"/>
    <mergeCell ref="E33:F33"/>
    <mergeCell ref="E34:F34"/>
    <mergeCell ref="C2:I2"/>
    <mergeCell ref="C3:I4"/>
    <mergeCell ref="K3:L3"/>
    <mergeCell ref="E1:F1"/>
    <mergeCell ref="A1:C1"/>
    <mergeCell ref="K1:L1"/>
  </mergeCells>
  <printOptions horizontalCentered="1"/>
  <pageMargins left="0.5" right="0.5" top="0.5" bottom="0.75" header="0" footer="0.5"/>
  <pageSetup scale="67" orientation="landscape" r:id="rId1"/>
  <headerFooter>
    <oddFooter>&amp;L&amp;"Arial,Italic"&amp;8Revised&amp;"Arial,Regular" 09/12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zoomScale="70" zoomScaleNormal="70" workbookViewId="0">
      <pane ySplit="6" topLeftCell="A7" activePane="bottomLeft" state="frozen"/>
      <selection pane="bottomLeft" activeCell="A7" sqref="A7:B7"/>
    </sheetView>
  </sheetViews>
  <sheetFormatPr defaultRowHeight="14.25"/>
  <cols>
    <col min="1" max="2" width="20.625" customWidth="1"/>
    <col min="3" max="3" width="8.625" customWidth="1"/>
    <col min="4" max="4" width="8.25" customWidth="1"/>
    <col min="5" max="5" width="12.625" customWidth="1"/>
    <col min="6" max="6" width="15.625" customWidth="1"/>
    <col min="7" max="7" width="12.625" customWidth="1"/>
    <col min="8" max="8" width="15.625" customWidth="1"/>
    <col min="9" max="9" width="12.625" customWidth="1"/>
    <col min="10" max="12" width="15.625" customWidth="1"/>
  </cols>
  <sheetData>
    <row r="1" spans="1:12" s="12" customFormat="1" ht="30" customHeight="1">
      <c r="A1" s="72" t="s">
        <v>56</v>
      </c>
      <c r="B1" s="11"/>
      <c r="C1" s="147"/>
      <c r="E1" s="229" t="s">
        <v>95</v>
      </c>
      <c r="F1" s="229"/>
      <c r="G1" s="186" t="s">
        <v>104</v>
      </c>
      <c r="H1" s="184"/>
      <c r="I1" s="184"/>
      <c r="J1" s="185" t="s">
        <v>50</v>
      </c>
      <c r="K1" s="226" t="s">
        <v>63</v>
      </c>
      <c r="L1" s="226"/>
    </row>
    <row r="2" spans="1:12" s="5" customFormat="1" ht="24.95" customHeight="1">
      <c r="A2" s="112" t="s">
        <v>45</v>
      </c>
      <c r="B2" s="145" t="s">
        <v>94</v>
      </c>
      <c r="C2" s="222" t="s">
        <v>85</v>
      </c>
      <c r="D2" s="223"/>
      <c r="E2" s="223"/>
      <c r="F2" s="223"/>
      <c r="G2" s="223"/>
      <c r="H2" s="223"/>
      <c r="I2" s="224"/>
      <c r="J2" s="146" t="s">
        <v>47</v>
      </c>
      <c r="K2" s="137" t="s">
        <v>108</v>
      </c>
      <c r="L2" s="116"/>
    </row>
    <row r="3" spans="1:12" s="5" customFormat="1" ht="24.95" customHeight="1">
      <c r="A3" s="113" t="s">
        <v>46</v>
      </c>
      <c r="B3" s="140">
        <v>1</v>
      </c>
      <c r="C3" s="211" t="s">
        <v>105</v>
      </c>
      <c r="D3" s="212"/>
      <c r="E3" s="212"/>
      <c r="F3" s="212"/>
      <c r="G3" s="212"/>
      <c r="H3" s="212"/>
      <c r="I3" s="213"/>
      <c r="J3" s="113" t="s">
        <v>1</v>
      </c>
      <c r="K3" s="202" t="s">
        <v>106</v>
      </c>
      <c r="L3" s="203"/>
    </row>
    <row r="4" spans="1:12" s="5" customFormat="1" ht="24.95" customHeight="1" thickBot="1">
      <c r="A4" s="114" t="s">
        <v>8</v>
      </c>
      <c r="B4" s="244" t="s">
        <v>112</v>
      </c>
      <c r="C4" s="214"/>
      <c r="D4" s="215"/>
      <c r="E4" s="215"/>
      <c r="F4" s="215"/>
      <c r="G4" s="215"/>
      <c r="H4" s="215"/>
      <c r="I4" s="216"/>
      <c r="J4" s="114" t="s">
        <v>22</v>
      </c>
      <c r="K4" s="204" t="s">
        <v>107</v>
      </c>
      <c r="L4" s="205"/>
    </row>
    <row r="5" spans="1:12" s="132" customFormat="1" ht="20.100000000000001" customHeight="1">
      <c r="A5" s="129"/>
      <c r="B5" s="130"/>
      <c r="C5" s="129"/>
      <c r="D5" s="129"/>
      <c r="E5" s="198" t="s">
        <v>4</v>
      </c>
      <c r="F5" s="199"/>
      <c r="G5" s="198" t="s">
        <v>5</v>
      </c>
      <c r="H5" s="199"/>
      <c r="I5" s="198" t="s">
        <v>60</v>
      </c>
      <c r="J5" s="199"/>
      <c r="K5" s="131"/>
      <c r="L5" s="131"/>
    </row>
    <row r="6" spans="1:12" s="132" customFormat="1" ht="20.100000000000001" customHeight="1" thickBot="1">
      <c r="A6" s="196" t="s">
        <v>36</v>
      </c>
      <c r="B6" s="197"/>
      <c r="C6" s="133" t="s">
        <v>19</v>
      </c>
      <c r="D6" s="133" t="s">
        <v>2</v>
      </c>
      <c r="E6" s="134" t="s">
        <v>20</v>
      </c>
      <c r="F6" s="135" t="s">
        <v>21</v>
      </c>
      <c r="G6" s="134" t="s">
        <v>20</v>
      </c>
      <c r="H6" s="135" t="s">
        <v>21</v>
      </c>
      <c r="I6" s="134" t="s">
        <v>20</v>
      </c>
      <c r="J6" s="135" t="s">
        <v>21</v>
      </c>
      <c r="K6" s="136" t="s">
        <v>3</v>
      </c>
      <c r="L6" s="136" t="s">
        <v>44</v>
      </c>
    </row>
    <row r="7" spans="1:12" ht="20.100000000000001" customHeight="1">
      <c r="A7" s="200"/>
      <c r="B7" s="201"/>
      <c r="C7" s="150"/>
      <c r="D7" s="179"/>
      <c r="E7" s="151"/>
      <c r="F7" s="151"/>
      <c r="G7" s="151"/>
      <c r="H7" s="151"/>
      <c r="I7" s="151"/>
      <c r="J7" s="151"/>
      <c r="K7" s="151"/>
      <c r="L7" s="152"/>
    </row>
    <row r="8" spans="1:12" ht="20.100000000000001" customHeight="1">
      <c r="A8" s="194" t="s">
        <v>73</v>
      </c>
      <c r="B8" s="195"/>
      <c r="C8" s="153">
        <v>3</v>
      </c>
      <c r="D8" s="180" t="s">
        <v>74</v>
      </c>
      <c r="E8" s="107"/>
      <c r="F8" s="107"/>
      <c r="G8" s="107"/>
      <c r="H8" s="107"/>
      <c r="I8" s="107">
        <v>150</v>
      </c>
      <c r="J8" s="107">
        <f>I8*C8</f>
        <v>450</v>
      </c>
      <c r="K8" s="107">
        <v>450</v>
      </c>
      <c r="L8" s="152"/>
    </row>
    <row r="9" spans="1:12" ht="20.100000000000001" customHeight="1">
      <c r="A9" s="194"/>
      <c r="B9" s="195"/>
      <c r="C9" s="150"/>
      <c r="D9" s="179"/>
      <c r="E9" s="151"/>
      <c r="F9" s="151"/>
      <c r="G9" s="151"/>
      <c r="H9" s="151"/>
      <c r="I9" s="151"/>
      <c r="J9" s="151"/>
      <c r="K9" s="151"/>
      <c r="L9" s="152"/>
    </row>
    <row r="10" spans="1:12" ht="20.100000000000001" customHeight="1">
      <c r="A10" s="194" t="s">
        <v>83</v>
      </c>
      <c r="B10" s="195"/>
      <c r="C10" s="153">
        <v>3</v>
      </c>
      <c r="D10" s="180"/>
      <c r="E10" s="107">
        <v>55</v>
      </c>
      <c r="F10" s="107">
        <f>C10*E10</f>
        <v>165</v>
      </c>
      <c r="G10" s="107">
        <v>20</v>
      </c>
      <c r="H10" s="107">
        <f>G10*C10</f>
        <v>60</v>
      </c>
      <c r="I10" s="107"/>
      <c r="J10" s="107"/>
      <c r="K10" s="107">
        <f>F10+H10</f>
        <v>225</v>
      </c>
      <c r="L10" s="152"/>
    </row>
    <row r="11" spans="1:12" ht="20.100000000000001" customHeight="1">
      <c r="A11" s="194"/>
      <c r="B11" s="195"/>
      <c r="C11" s="153"/>
      <c r="D11" s="180"/>
      <c r="E11" s="107"/>
      <c r="F11" s="107"/>
      <c r="G11" s="107"/>
      <c r="H11" s="107"/>
      <c r="I11" s="107"/>
      <c r="J11" s="107"/>
      <c r="K11" s="107"/>
      <c r="L11" s="152"/>
    </row>
    <row r="12" spans="1:12" ht="20.100000000000001" customHeight="1">
      <c r="A12" s="194"/>
      <c r="B12" s="195"/>
      <c r="C12" s="153"/>
      <c r="D12" s="180"/>
      <c r="E12" s="107"/>
      <c r="F12" s="107"/>
      <c r="G12" s="107"/>
      <c r="H12" s="107"/>
      <c r="I12" s="107"/>
      <c r="J12" s="107"/>
      <c r="K12" s="107"/>
      <c r="L12" s="152"/>
    </row>
    <row r="13" spans="1:12" ht="20.100000000000001" customHeight="1">
      <c r="A13" s="194"/>
      <c r="B13" s="195"/>
      <c r="C13" s="153"/>
      <c r="D13" s="180"/>
      <c r="E13" s="107"/>
      <c r="F13" s="107"/>
      <c r="G13" s="107"/>
      <c r="H13" s="107"/>
      <c r="I13" s="107"/>
      <c r="J13" s="107"/>
      <c r="K13" s="107"/>
      <c r="L13" s="152"/>
    </row>
    <row r="14" spans="1:12" ht="20.100000000000001" customHeight="1">
      <c r="A14" s="194"/>
      <c r="B14" s="195"/>
      <c r="C14" s="153"/>
      <c r="D14" s="180"/>
      <c r="E14" s="107"/>
      <c r="F14" s="107"/>
      <c r="G14" s="107"/>
      <c r="H14" s="107"/>
      <c r="I14" s="107"/>
      <c r="J14" s="107"/>
      <c r="K14" s="107"/>
      <c r="L14" s="152"/>
    </row>
    <row r="15" spans="1:12" ht="20.100000000000001" customHeight="1">
      <c r="A15" s="194"/>
      <c r="B15" s="195"/>
      <c r="C15" s="153"/>
      <c r="D15" s="180"/>
      <c r="E15" s="107"/>
      <c r="F15" s="107"/>
      <c r="G15" s="107"/>
      <c r="H15" s="107"/>
      <c r="I15" s="107"/>
      <c r="J15" s="107"/>
      <c r="K15" s="107"/>
      <c r="L15" s="152"/>
    </row>
    <row r="16" spans="1:12" ht="20.100000000000001" customHeight="1">
      <c r="A16" s="194"/>
      <c r="B16" s="195"/>
      <c r="C16" s="153"/>
      <c r="D16" s="180"/>
      <c r="E16" s="107"/>
      <c r="F16" s="107"/>
      <c r="G16" s="107"/>
      <c r="H16" s="107"/>
      <c r="I16" s="107"/>
      <c r="J16" s="107"/>
      <c r="K16" s="107"/>
      <c r="L16" s="152"/>
    </row>
    <row r="17" spans="1:12" ht="20.100000000000001" customHeight="1">
      <c r="A17" s="194"/>
      <c r="B17" s="195"/>
      <c r="C17" s="153"/>
      <c r="D17" s="180"/>
      <c r="E17" s="107"/>
      <c r="F17" s="107"/>
      <c r="G17" s="107"/>
      <c r="H17" s="107"/>
      <c r="I17" s="107"/>
      <c r="J17" s="107"/>
      <c r="K17" s="107"/>
      <c r="L17" s="152"/>
    </row>
    <row r="18" spans="1:12" ht="20.100000000000001" customHeight="1">
      <c r="A18" s="194"/>
      <c r="B18" s="195"/>
      <c r="C18" s="153"/>
      <c r="D18" s="180"/>
      <c r="E18" s="107"/>
      <c r="F18" s="107"/>
      <c r="G18" s="107"/>
      <c r="H18" s="107"/>
      <c r="I18" s="107"/>
      <c r="J18" s="107"/>
      <c r="K18" s="107"/>
      <c r="L18" s="152"/>
    </row>
    <row r="19" spans="1:12" ht="20.100000000000001" customHeight="1">
      <c r="A19" s="194"/>
      <c r="B19" s="195"/>
      <c r="C19" s="153"/>
      <c r="D19" s="180"/>
      <c r="E19" s="107"/>
      <c r="F19" s="107"/>
      <c r="G19" s="107"/>
      <c r="H19" s="107"/>
      <c r="I19" s="107"/>
      <c r="J19" s="107"/>
      <c r="K19" s="107"/>
      <c r="L19" s="152"/>
    </row>
    <row r="20" spans="1:12" ht="20.100000000000001" customHeight="1">
      <c r="A20" s="194"/>
      <c r="B20" s="195"/>
      <c r="C20" s="153"/>
      <c r="D20" s="180"/>
      <c r="E20" s="107"/>
      <c r="F20" s="107"/>
      <c r="G20" s="107"/>
      <c r="H20" s="107"/>
      <c r="I20" s="107"/>
      <c r="J20" s="107"/>
      <c r="K20" s="107"/>
      <c r="L20" s="152"/>
    </row>
    <row r="21" spans="1:12" ht="20.100000000000001" customHeight="1">
      <c r="A21" s="194"/>
      <c r="B21" s="195"/>
      <c r="C21" s="153"/>
      <c r="D21" s="180"/>
      <c r="E21" s="107"/>
      <c r="F21" s="107"/>
      <c r="G21" s="107"/>
      <c r="H21" s="107"/>
      <c r="I21" s="107"/>
      <c r="J21" s="107"/>
      <c r="K21" s="107"/>
      <c r="L21" s="152"/>
    </row>
    <row r="22" spans="1:12" ht="20.100000000000001" customHeight="1">
      <c r="A22" s="194"/>
      <c r="B22" s="195"/>
      <c r="C22" s="153"/>
      <c r="D22" s="180"/>
      <c r="E22" s="107"/>
      <c r="F22" s="107"/>
      <c r="G22" s="107"/>
      <c r="H22" s="107"/>
      <c r="I22" s="107"/>
      <c r="J22" s="107"/>
      <c r="K22" s="107"/>
      <c r="L22" s="152"/>
    </row>
    <row r="23" spans="1:12" ht="20.100000000000001" customHeight="1">
      <c r="A23" s="194"/>
      <c r="B23" s="195"/>
      <c r="C23" s="153"/>
      <c r="D23" s="180"/>
      <c r="E23" s="107"/>
      <c r="F23" s="107"/>
      <c r="G23" s="107"/>
      <c r="H23" s="107"/>
      <c r="I23" s="107"/>
      <c r="J23" s="107"/>
      <c r="K23" s="107"/>
      <c r="L23" s="152"/>
    </row>
    <row r="24" spans="1:12" ht="20.100000000000001" customHeight="1">
      <c r="A24" s="194"/>
      <c r="B24" s="195"/>
      <c r="C24" s="153"/>
      <c r="D24" s="180"/>
      <c r="E24" s="107"/>
      <c r="F24" s="107"/>
      <c r="G24" s="107"/>
      <c r="H24" s="107"/>
      <c r="I24" s="107"/>
      <c r="J24" s="107"/>
      <c r="K24" s="107"/>
      <c r="L24" s="152"/>
    </row>
    <row r="25" spans="1:12" ht="20.100000000000001" customHeight="1">
      <c r="A25" s="194"/>
      <c r="B25" s="195"/>
      <c r="C25" s="150"/>
      <c r="D25" s="179"/>
      <c r="E25" s="151"/>
      <c r="F25" s="151"/>
      <c r="G25" s="151"/>
      <c r="H25" s="151"/>
      <c r="I25" s="151"/>
      <c r="J25" s="151"/>
      <c r="K25" s="151"/>
      <c r="L25" s="152"/>
    </row>
    <row r="26" spans="1:12" ht="20.100000000000001" customHeight="1" thickBot="1">
      <c r="A26" s="194"/>
      <c r="B26" s="195"/>
      <c r="C26" s="153"/>
      <c r="D26" s="180"/>
      <c r="E26" s="107"/>
      <c r="F26" s="155"/>
      <c r="G26" s="107"/>
      <c r="H26" s="155"/>
      <c r="I26" s="107"/>
      <c r="J26" s="155"/>
      <c r="K26" s="169"/>
      <c r="L26" s="152"/>
    </row>
    <row r="27" spans="1:12" s="132" customFormat="1" ht="20.100000000000001" customHeight="1" thickTop="1" thickBot="1">
      <c r="A27" s="109" t="s">
        <v>48</v>
      </c>
      <c r="B27" s="170"/>
      <c r="C27" s="171"/>
      <c r="D27" s="172"/>
      <c r="E27" s="173"/>
      <c r="F27" s="151">
        <f>SUM(F7:F26)</f>
        <v>165</v>
      </c>
      <c r="G27" s="173"/>
      <c r="H27" s="151">
        <f>SUM(H7:H26)</f>
        <v>60</v>
      </c>
      <c r="I27" s="173"/>
      <c r="J27" s="151">
        <f>SUM(J7:J26)</f>
        <v>450</v>
      </c>
      <c r="K27" s="174">
        <f>F27+H27+J27</f>
        <v>675</v>
      </c>
      <c r="L27" s="152"/>
    </row>
    <row r="28" spans="1:12" s="132" customFormat="1" ht="20.100000000000001" customHeight="1" thickTop="1" thickBot="1">
      <c r="A28" s="109" t="s">
        <v>49</v>
      </c>
      <c r="B28" s="170"/>
      <c r="C28" s="175">
        <v>0.14000000000000001</v>
      </c>
      <c r="D28" s="93" t="s">
        <v>65</v>
      </c>
      <c r="E28" s="176"/>
      <c r="F28" s="107">
        <f>C28*F27</f>
        <v>23.1</v>
      </c>
      <c r="G28" s="176"/>
      <c r="H28" s="107">
        <f>C28*H27</f>
        <v>8.4</v>
      </c>
      <c r="I28" s="176"/>
      <c r="J28" s="107">
        <f>C28*J27</f>
        <v>63.000000000000007</v>
      </c>
      <c r="K28" s="174">
        <f>F28+H28+J28</f>
        <v>94.5</v>
      </c>
      <c r="L28" s="152"/>
    </row>
    <row r="29" spans="1:12" s="80" customFormat="1" ht="24.95" customHeight="1" thickTop="1">
      <c r="A29" s="220"/>
      <c r="B29" s="221"/>
      <c r="C29" s="141"/>
      <c r="D29" s="111"/>
      <c r="E29" s="111"/>
      <c r="F29" s="78"/>
      <c r="G29" s="111"/>
      <c r="H29" s="78"/>
      <c r="I29" s="111"/>
      <c r="J29" s="111" t="s">
        <v>61</v>
      </c>
      <c r="K29" s="177">
        <f>K28+K27</f>
        <v>769.5</v>
      </c>
      <c r="L29" s="79"/>
    </row>
    <row r="30" spans="1:12" s="139" customFormat="1" ht="20.100000000000001" customHeight="1">
      <c r="A30" s="191" t="s">
        <v>62</v>
      </c>
      <c r="B30" s="192"/>
      <c r="C30" s="192"/>
      <c r="D30" s="192"/>
      <c r="E30" s="192"/>
      <c r="F30" s="192"/>
      <c r="G30" s="192"/>
      <c r="H30" s="192"/>
      <c r="I30" s="192"/>
      <c r="J30" s="193"/>
      <c r="K30" s="148"/>
      <c r="L30" s="149"/>
    </row>
    <row r="31" spans="1:12" s="132" customFormat="1" ht="20.100000000000001" customHeight="1">
      <c r="A31" s="138" t="s">
        <v>63</v>
      </c>
      <c r="B31" s="110"/>
      <c r="C31" s="110" t="s">
        <v>66</v>
      </c>
      <c r="D31" s="85"/>
      <c r="E31" s="181" t="s">
        <v>69</v>
      </c>
      <c r="G31" s="182" t="s">
        <v>68</v>
      </c>
      <c r="H31" s="110" t="s">
        <v>67</v>
      </c>
      <c r="I31" s="85"/>
      <c r="J31" s="110" t="s">
        <v>58</v>
      </c>
      <c r="K31" s="156"/>
      <c r="L31" s="157"/>
    </row>
    <row r="32" spans="1:12" s="132" customFormat="1" ht="20.100000000000001" customHeight="1">
      <c r="A32" s="98" t="s">
        <v>51</v>
      </c>
      <c r="C32" s="158">
        <v>0</v>
      </c>
      <c r="D32" s="183"/>
      <c r="E32" s="230">
        <v>0</v>
      </c>
      <c r="F32" s="231"/>
      <c r="G32" s="94">
        <f>C32*E32</f>
        <v>0</v>
      </c>
      <c r="H32" s="154">
        <v>0</v>
      </c>
      <c r="I32" s="160"/>
      <c r="J32" s="151">
        <f>E32+G32+H32</f>
        <v>0</v>
      </c>
      <c r="K32" s="156"/>
      <c r="L32" s="157"/>
    </row>
    <row r="33" spans="1:12" s="132" customFormat="1" ht="20.100000000000001" customHeight="1">
      <c r="A33" s="99" t="s">
        <v>51</v>
      </c>
      <c r="B33" s="161"/>
      <c r="C33" s="158">
        <v>0</v>
      </c>
      <c r="D33" s="183"/>
      <c r="E33" s="230">
        <v>0</v>
      </c>
      <c r="F33" s="231"/>
      <c r="G33" s="94">
        <f t="shared" ref="G33:G34" si="0">C33*E33</f>
        <v>0</v>
      </c>
      <c r="H33" s="154">
        <v>0</v>
      </c>
      <c r="I33" s="160"/>
      <c r="J33" s="151">
        <f t="shared" ref="J33:J34" si="1">E33+G33+H33</f>
        <v>0</v>
      </c>
      <c r="K33" s="156"/>
      <c r="L33" s="157"/>
    </row>
    <row r="34" spans="1:12" s="132" customFormat="1" ht="20.100000000000001" customHeight="1" thickBot="1">
      <c r="A34" s="108" t="s">
        <v>51</v>
      </c>
      <c r="C34" s="158">
        <v>0</v>
      </c>
      <c r="D34" s="183"/>
      <c r="E34" s="230">
        <v>0</v>
      </c>
      <c r="F34" s="231"/>
      <c r="G34" s="94">
        <f t="shared" si="0"/>
        <v>0</v>
      </c>
      <c r="H34" s="154">
        <v>0</v>
      </c>
      <c r="I34" s="164"/>
      <c r="J34" s="151">
        <f t="shared" si="1"/>
        <v>0</v>
      </c>
      <c r="K34" s="165"/>
      <c r="L34" s="157"/>
    </row>
    <row r="35" spans="1:12" s="69" customFormat="1" ht="24.95" customHeight="1" thickTop="1" thickBot="1">
      <c r="A35" s="82"/>
      <c r="B35" s="83"/>
      <c r="C35" s="142"/>
      <c r="D35" s="83"/>
      <c r="E35" s="83"/>
      <c r="F35" s="83"/>
      <c r="G35" s="83"/>
      <c r="H35" s="83"/>
      <c r="I35" s="83"/>
      <c r="J35" s="81" t="s">
        <v>101</v>
      </c>
      <c r="K35" s="127">
        <f>J32+J33+J34</f>
        <v>0</v>
      </c>
      <c r="L35" s="84"/>
    </row>
    <row r="36" spans="1:12" ht="30" customHeight="1" thickBot="1">
      <c r="A36" s="104" t="s">
        <v>64</v>
      </c>
      <c r="J36" s="70" t="s">
        <v>102</v>
      </c>
      <c r="K36" s="105">
        <f>K35+K29</f>
        <v>769.5</v>
      </c>
      <c r="L36" s="187"/>
    </row>
    <row r="37" spans="1:12" ht="21.75" customHeight="1">
      <c r="A37" s="178" t="s">
        <v>86</v>
      </c>
    </row>
    <row r="39" spans="1:12" ht="12.75" customHeight="1"/>
    <row r="41" spans="1:12">
      <c r="J41" s="75"/>
    </row>
  </sheetData>
  <mergeCells count="35">
    <mergeCell ref="A14:B14"/>
    <mergeCell ref="E5:F5"/>
    <mergeCell ref="G5:H5"/>
    <mergeCell ref="I5:J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9:B29"/>
    <mergeCell ref="A30:J30"/>
    <mergeCell ref="E32:F32"/>
    <mergeCell ref="E33:F33"/>
    <mergeCell ref="E34:F34"/>
    <mergeCell ref="E1:F1"/>
    <mergeCell ref="C2:I2"/>
    <mergeCell ref="C3:I4"/>
    <mergeCell ref="K3:L3"/>
    <mergeCell ref="K4:L4"/>
    <mergeCell ref="K1:L1"/>
  </mergeCells>
  <printOptions horizontalCentered="1"/>
  <pageMargins left="0.5" right="0.5" top="0.5" bottom="0.75" header="0" footer="0.5"/>
  <pageSetup scale="67" orientation="landscape" r:id="rId1"/>
  <headerFooter>
    <oddFooter>&amp;L&amp;"Arial,Italic"&amp;8Revised&amp;"Arial,Regular" 09/12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3"/>
  <sheetViews>
    <sheetView zoomScale="95" workbookViewId="0"/>
  </sheetViews>
  <sheetFormatPr defaultRowHeight="14.25"/>
  <cols>
    <col min="1" max="1" width="2.75" customWidth="1"/>
    <col min="2" max="2" width="20.5" customWidth="1"/>
    <col min="4" max="4" width="10.75" customWidth="1"/>
    <col min="5" max="7" width="12.625" customWidth="1"/>
    <col min="8" max="8" width="11.375" bestFit="1" customWidth="1"/>
  </cols>
  <sheetData>
    <row r="1" spans="1:8" s="13" customFormat="1" ht="30" customHeight="1">
      <c r="A1" s="16" t="s">
        <v>7</v>
      </c>
      <c r="B1" s="15"/>
      <c r="C1" s="15"/>
      <c r="D1" s="15"/>
      <c r="E1" s="25" t="s">
        <v>23</v>
      </c>
      <c r="F1" s="15"/>
      <c r="G1" s="15"/>
      <c r="H1" s="15"/>
    </row>
    <row r="2" spans="1:8" s="13" customFormat="1" ht="2.4500000000000002" customHeight="1">
      <c r="A2" s="28"/>
      <c r="B2" s="17"/>
      <c r="C2" s="17"/>
      <c r="D2" s="17"/>
      <c r="E2" s="27"/>
      <c r="F2" s="17"/>
      <c r="G2" s="17"/>
      <c r="H2" s="29"/>
    </row>
    <row r="3" spans="1:8" s="14" customFormat="1" ht="12" customHeight="1">
      <c r="A3" s="23" t="s">
        <v>25</v>
      </c>
      <c r="C3" s="23" t="s">
        <v>39</v>
      </c>
      <c r="H3" s="26" t="s">
        <v>8</v>
      </c>
    </row>
    <row r="4" spans="1:8" ht="30" customHeight="1">
      <c r="A4" s="238"/>
      <c r="B4" s="239"/>
      <c r="C4" s="232"/>
      <c r="D4" s="233"/>
      <c r="E4" s="233"/>
      <c r="F4" s="233"/>
      <c r="G4" s="234"/>
      <c r="H4" s="19"/>
    </row>
    <row r="5" spans="1:8" s="14" customFormat="1" ht="12" customHeight="1">
      <c r="A5" s="20" t="s">
        <v>9</v>
      </c>
      <c r="C5" s="22"/>
      <c r="H5" s="21" t="s">
        <v>0</v>
      </c>
    </row>
    <row r="6" spans="1:8" ht="30" customHeight="1" thickBot="1">
      <c r="A6" s="235"/>
      <c r="B6" s="236"/>
      <c r="C6" s="236"/>
      <c r="D6" s="236"/>
      <c r="E6" s="236"/>
      <c r="F6" s="236"/>
      <c r="G6" s="237"/>
      <c r="H6" s="18"/>
    </row>
    <row r="7" spans="1:8" s="13" customFormat="1" ht="20.100000000000001" customHeight="1" thickTop="1">
      <c r="A7" s="44"/>
      <c r="B7" s="60"/>
      <c r="C7" s="60"/>
      <c r="D7" s="61" t="s">
        <v>35</v>
      </c>
      <c r="E7" s="60"/>
      <c r="F7" s="60"/>
      <c r="G7" s="60"/>
      <c r="H7" s="62" t="s">
        <v>12</v>
      </c>
    </row>
    <row r="8" spans="1:8" s="14" customFormat="1" ht="20.100000000000001" customHeight="1">
      <c r="A8" s="23"/>
      <c r="B8" s="23" t="s">
        <v>27</v>
      </c>
      <c r="C8" s="22"/>
      <c r="E8" s="46" t="s">
        <v>6</v>
      </c>
      <c r="F8" s="35"/>
      <c r="G8" s="36"/>
      <c r="H8" s="57"/>
    </row>
    <row r="9" spans="1:8" s="14" customFormat="1" ht="20.100000000000001" customHeight="1">
      <c r="A9" s="32"/>
      <c r="B9" s="32" t="s">
        <v>27</v>
      </c>
      <c r="C9" s="27"/>
      <c r="D9" s="27"/>
      <c r="E9" s="47" t="s">
        <v>6</v>
      </c>
      <c r="F9" s="37"/>
      <c r="G9" s="38"/>
      <c r="H9" s="58"/>
    </row>
    <row r="10" spans="1:8" s="14" customFormat="1" ht="20.100000000000001" customHeight="1">
      <c r="A10" s="30">
        <v>1</v>
      </c>
      <c r="B10" s="31" t="s">
        <v>40</v>
      </c>
      <c r="C10" s="25"/>
      <c r="D10" s="25"/>
      <c r="E10" s="34"/>
      <c r="F10" s="48" t="s">
        <v>6</v>
      </c>
      <c r="G10" s="34"/>
      <c r="H10" s="46"/>
    </row>
    <row r="11" spans="1:8" s="14" customFormat="1" ht="20.100000000000001" customHeight="1" thickBot="1">
      <c r="A11" s="32">
        <v>2</v>
      </c>
      <c r="B11" s="32" t="s">
        <v>26</v>
      </c>
      <c r="C11" s="27"/>
      <c r="D11" s="27"/>
      <c r="E11" s="24" t="s">
        <v>24</v>
      </c>
      <c r="F11" s="47" t="s">
        <v>6</v>
      </c>
      <c r="G11" s="39"/>
      <c r="H11" s="47"/>
    </row>
    <row r="12" spans="1:8" s="14" customFormat="1" ht="20.100000000000001" customHeight="1" thickTop="1">
      <c r="A12" s="31">
        <v>3</v>
      </c>
      <c r="B12" s="31" t="s">
        <v>14</v>
      </c>
      <c r="C12" s="25"/>
      <c r="D12" s="25"/>
      <c r="E12" s="34"/>
      <c r="F12" s="40"/>
      <c r="G12" s="48" t="s">
        <v>6</v>
      </c>
      <c r="H12" s="55"/>
    </row>
    <row r="13" spans="1:8" s="59" customFormat="1" ht="20.100000000000001" customHeight="1">
      <c r="A13" s="241" t="s">
        <v>10</v>
      </c>
      <c r="B13" s="242"/>
      <c r="C13" s="242"/>
      <c r="D13" s="242"/>
      <c r="E13" s="242"/>
      <c r="F13" s="242"/>
      <c r="G13" s="242"/>
      <c r="H13" s="243"/>
    </row>
    <row r="14" spans="1:8" s="14" customFormat="1" ht="20.100000000000001" customHeight="1">
      <c r="A14" s="23"/>
      <c r="B14" s="23" t="s">
        <v>28</v>
      </c>
      <c r="C14" s="22"/>
      <c r="D14" s="22"/>
      <c r="E14" s="46" t="s">
        <v>6</v>
      </c>
      <c r="F14" s="35"/>
      <c r="G14" s="36"/>
      <c r="H14" s="57"/>
    </row>
    <row r="15" spans="1:8" s="14" customFormat="1" ht="20.100000000000001" customHeight="1">
      <c r="A15" s="32"/>
      <c r="B15" s="32" t="s">
        <v>28</v>
      </c>
      <c r="C15" s="27"/>
      <c r="D15" s="27"/>
      <c r="E15" s="47" t="s">
        <v>6</v>
      </c>
      <c r="F15" s="37"/>
      <c r="G15" s="38"/>
      <c r="H15" s="58"/>
    </row>
    <row r="16" spans="1:8" s="14" customFormat="1" ht="20.100000000000001" customHeight="1">
      <c r="A16" s="23"/>
      <c r="B16" s="23" t="s">
        <v>28</v>
      </c>
      <c r="C16" s="22"/>
      <c r="D16" s="22"/>
      <c r="E16" s="46" t="s">
        <v>6</v>
      </c>
      <c r="F16" s="35"/>
      <c r="G16" s="36"/>
      <c r="H16" s="57"/>
    </row>
    <row r="17" spans="1:8" s="14" customFormat="1" ht="20.100000000000001" customHeight="1">
      <c r="A17" s="32"/>
      <c r="B17" s="32" t="s">
        <v>28</v>
      </c>
      <c r="C17" s="27"/>
      <c r="D17" s="27"/>
      <c r="E17" s="47" t="s">
        <v>6</v>
      </c>
      <c r="F17" s="37"/>
      <c r="G17" s="38"/>
      <c r="H17" s="58"/>
    </row>
    <row r="18" spans="1:8" s="14" customFormat="1" ht="20.100000000000001" customHeight="1">
      <c r="A18" s="30">
        <v>4</v>
      </c>
      <c r="B18" s="31" t="s">
        <v>40</v>
      </c>
      <c r="C18" s="25"/>
      <c r="D18" s="25"/>
      <c r="E18" s="34"/>
      <c r="F18" s="48" t="s">
        <v>6</v>
      </c>
      <c r="G18" s="34"/>
      <c r="H18" s="46"/>
    </row>
    <row r="19" spans="1:8" s="14" customFormat="1" ht="20.100000000000001" customHeight="1" thickBot="1">
      <c r="A19" s="32">
        <v>5</v>
      </c>
      <c r="B19" s="32" t="s">
        <v>29</v>
      </c>
      <c r="C19" s="27"/>
      <c r="D19" s="27"/>
      <c r="E19" s="24" t="s">
        <v>24</v>
      </c>
      <c r="F19" s="47" t="s">
        <v>6</v>
      </c>
      <c r="G19" s="39"/>
      <c r="H19" s="47"/>
    </row>
    <row r="20" spans="1:8" s="14" customFormat="1" ht="20.100000000000001" customHeight="1" thickTop="1" thickBot="1">
      <c r="A20" s="32">
        <v>6</v>
      </c>
      <c r="B20" s="32" t="s">
        <v>30</v>
      </c>
      <c r="C20" s="27"/>
      <c r="D20" s="27"/>
      <c r="E20" s="24" t="s">
        <v>24</v>
      </c>
      <c r="F20" s="47" t="s">
        <v>6</v>
      </c>
      <c r="G20" s="39"/>
      <c r="H20" s="47"/>
    </row>
    <row r="21" spans="1:8" s="14" customFormat="1" ht="20.100000000000001" customHeight="1" thickTop="1">
      <c r="A21" s="31">
        <v>7</v>
      </c>
      <c r="B21" s="31" t="s">
        <v>14</v>
      </c>
      <c r="C21" s="25"/>
      <c r="D21" s="25"/>
      <c r="E21" s="34"/>
      <c r="F21" s="40"/>
      <c r="G21" s="48" t="s">
        <v>6</v>
      </c>
      <c r="H21" s="55"/>
    </row>
    <row r="22" spans="1:8" s="59" customFormat="1" ht="20.100000000000001" customHeight="1">
      <c r="A22" s="241" t="s">
        <v>11</v>
      </c>
      <c r="B22" s="242"/>
      <c r="C22" s="242"/>
      <c r="D22" s="242"/>
      <c r="E22" s="242"/>
      <c r="F22" s="242"/>
      <c r="G22" s="242"/>
      <c r="H22" s="243"/>
    </row>
    <row r="23" spans="1:8" s="14" customFormat="1" ht="20.100000000000001" customHeight="1">
      <c r="A23" s="30">
        <v>8</v>
      </c>
      <c r="B23" s="31" t="s">
        <v>13</v>
      </c>
      <c r="C23" s="25"/>
      <c r="D23" s="25"/>
      <c r="E23" s="34"/>
      <c r="F23" s="48" t="s">
        <v>6</v>
      </c>
      <c r="G23" s="34"/>
      <c r="H23" s="55"/>
    </row>
    <row r="24" spans="1:8" s="14" customFormat="1" ht="20.100000000000001" customHeight="1">
      <c r="A24" s="23">
        <v>9</v>
      </c>
      <c r="B24" s="23" t="s">
        <v>32</v>
      </c>
      <c r="E24" s="24" t="s">
        <v>24</v>
      </c>
      <c r="F24" s="49" t="s">
        <v>6</v>
      </c>
      <c r="G24" s="35"/>
      <c r="H24" s="47"/>
    </row>
    <row r="25" spans="1:8" s="14" customFormat="1" ht="20.100000000000001" customHeight="1">
      <c r="A25" s="32">
        <v>10</v>
      </c>
      <c r="B25" s="32" t="s">
        <v>33</v>
      </c>
      <c r="C25" s="27"/>
      <c r="D25" s="27"/>
      <c r="E25" s="24" t="s">
        <v>24</v>
      </c>
      <c r="F25" s="50" t="s">
        <v>6</v>
      </c>
      <c r="G25" s="38"/>
      <c r="H25" s="46"/>
    </row>
    <row r="26" spans="1:8" s="14" customFormat="1" ht="20.100000000000001" customHeight="1">
      <c r="A26" s="32">
        <v>11</v>
      </c>
      <c r="B26" s="32" t="s">
        <v>34</v>
      </c>
      <c r="C26" s="27"/>
      <c r="D26" s="27"/>
      <c r="E26" s="24" t="s">
        <v>24</v>
      </c>
      <c r="F26" s="47" t="s">
        <v>6</v>
      </c>
      <c r="G26" s="38"/>
      <c r="H26" s="47"/>
    </row>
    <row r="27" spans="1:8" s="14" customFormat="1" ht="20.100000000000001" customHeight="1" thickBot="1">
      <c r="A27" s="32">
        <v>12</v>
      </c>
      <c r="B27" s="32" t="s">
        <v>31</v>
      </c>
      <c r="C27" s="27"/>
      <c r="D27" s="27"/>
      <c r="E27" s="41"/>
      <c r="F27" s="51" t="s">
        <v>6</v>
      </c>
      <c r="G27" s="45"/>
      <c r="H27" s="47"/>
    </row>
    <row r="28" spans="1:8" s="14" customFormat="1" ht="20.100000000000001" customHeight="1" thickTop="1" thickBot="1">
      <c r="A28" s="32">
        <v>13</v>
      </c>
      <c r="B28" s="32" t="s">
        <v>37</v>
      </c>
      <c r="C28" s="27"/>
      <c r="D28" s="27"/>
      <c r="E28" s="38"/>
      <c r="F28" s="38"/>
      <c r="G28" s="52" t="s">
        <v>6</v>
      </c>
      <c r="H28" s="47"/>
    </row>
    <row r="29" spans="1:8" s="14" customFormat="1" ht="20.100000000000001" customHeight="1" thickTop="1">
      <c r="A29" s="32">
        <v>14</v>
      </c>
      <c r="B29" s="32" t="s">
        <v>38</v>
      </c>
      <c r="C29" s="27"/>
      <c r="D29" s="27"/>
      <c r="E29" s="38"/>
      <c r="F29" s="38"/>
      <c r="G29" s="53" t="s">
        <v>6</v>
      </c>
      <c r="H29" s="55"/>
    </row>
    <row r="30" spans="1:8" s="14" customFormat="1" ht="20.100000000000001" customHeight="1" thickBot="1">
      <c r="A30" s="32">
        <v>15</v>
      </c>
      <c r="B30" s="32" t="s">
        <v>15</v>
      </c>
      <c r="C30" s="27"/>
      <c r="D30" s="27"/>
      <c r="E30" s="24" t="s">
        <v>24</v>
      </c>
      <c r="F30" s="37"/>
      <c r="G30" s="56" t="s">
        <v>6</v>
      </c>
      <c r="H30" s="56"/>
    </row>
    <row r="31" spans="1:8" s="43" customFormat="1" ht="30" customHeight="1" thickBot="1">
      <c r="A31" s="42"/>
      <c r="D31" s="240" t="s">
        <v>16</v>
      </c>
      <c r="E31" s="240"/>
      <c r="F31" s="240"/>
      <c r="G31" s="54" t="s">
        <v>6</v>
      </c>
      <c r="H31" s="54" t="s">
        <v>6</v>
      </c>
    </row>
    <row r="32" spans="1:8" ht="12" customHeight="1">
      <c r="A32" s="2"/>
      <c r="B32" s="8"/>
      <c r="C32" s="8"/>
      <c r="D32" s="8"/>
      <c r="E32" s="8"/>
      <c r="F32" s="8"/>
      <c r="G32" s="8"/>
      <c r="H32" s="10"/>
    </row>
    <row r="33" spans="1:8" ht="12" customHeight="1">
      <c r="A33" s="2"/>
      <c r="B33" s="8"/>
      <c r="C33" s="8"/>
      <c r="D33" s="8"/>
      <c r="E33" s="8"/>
      <c r="F33" s="8"/>
      <c r="G33" s="8"/>
      <c r="H33" s="10"/>
    </row>
    <row r="34" spans="1:8" s="14" customFormat="1" ht="24.95" customHeight="1">
      <c r="A34" s="31" t="s">
        <v>43</v>
      </c>
      <c r="B34" s="25"/>
      <c r="C34" s="25" t="s">
        <v>42</v>
      </c>
      <c r="E34" s="25" t="s">
        <v>41</v>
      </c>
      <c r="F34" s="25"/>
      <c r="G34" s="25"/>
      <c r="H34" s="33"/>
    </row>
    <row r="35" spans="1:8" ht="12" customHeight="1">
      <c r="A35" s="3"/>
      <c r="B35" s="1"/>
      <c r="C35" s="1"/>
      <c r="D35" s="1"/>
      <c r="E35" s="1"/>
      <c r="F35" s="1"/>
      <c r="G35" s="1"/>
      <c r="H35" s="4"/>
    </row>
    <row r="36" spans="1:8" ht="15" customHeight="1">
      <c r="A36" t="s">
        <v>17</v>
      </c>
    </row>
    <row r="37" spans="1:8" ht="15" customHeight="1">
      <c r="A37" t="s">
        <v>18</v>
      </c>
    </row>
    <row r="38" spans="1:8" ht="18" customHeight="1"/>
    <row r="39" spans="1:8" ht="18" customHeight="1"/>
    <row r="40" spans="1:8" ht="18" customHeight="1"/>
    <row r="41" spans="1:8" ht="18" customHeight="1"/>
    <row r="42" spans="1:8" ht="18" customHeight="1"/>
    <row r="43" spans="1:8" ht="18" customHeight="1"/>
    <row r="44" spans="1:8" ht="18" customHeight="1"/>
    <row r="45" spans="1:8" ht="18" customHeight="1"/>
    <row r="46" spans="1:8" ht="18" customHeight="1"/>
    <row r="47" spans="1:8" ht="18" customHeight="1"/>
    <row r="48" spans="1:8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6">
    <mergeCell ref="C4:G4"/>
    <mergeCell ref="A6:G6"/>
    <mergeCell ref="A4:B4"/>
    <mergeCell ref="D31:F31"/>
    <mergeCell ref="A13:H13"/>
    <mergeCell ref="A22:H22"/>
  </mergeCells>
  <phoneticPr fontId="0" type="noConversion"/>
  <printOptions horizontalCentered="1"/>
  <pageMargins left="0" right="0" top="0.5" bottom="0.75" header="0" footer="0.5"/>
  <pageSetup orientation="portrait" horizontalDpi="300" verticalDpi="0" r:id="rId1"/>
  <headerFooter alignWithMargins="0">
    <oddFooter>&amp;L&amp;8Rev 8-01&amp;C&amp;10Page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GEN Detailed Breakdown</vt:lpstr>
      <vt:lpstr>SUB Detailed Breakdown</vt:lpstr>
      <vt:lpstr>SUB-SUB Detailed Breakdown</vt:lpstr>
      <vt:lpstr>Proposal Summary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Company>Div. of Design &amp; Const.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Hoehn</dc:creator>
  <cp:lastModifiedBy>oacheckout23</cp:lastModifiedBy>
  <cp:lastPrinted>2012-09-12T15:32:47Z</cp:lastPrinted>
  <dcterms:created xsi:type="dcterms:W3CDTF">2001-08-02T16:08:17Z</dcterms:created>
  <dcterms:modified xsi:type="dcterms:W3CDTF">2012-09-12T15:33:03Z</dcterms:modified>
</cp:coreProperties>
</file>